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170" tabRatio="565" activeTab="1"/>
  </bookViews>
  <sheets>
    <sheet name="таблица 1" sheetId="1" r:id="rId1"/>
    <sheet name="ТАБЛИЦА2" sheetId="2" r:id="rId2"/>
  </sheets>
  <definedNames/>
  <calcPr fullCalcOnLoad="1"/>
</workbook>
</file>

<file path=xl/sharedStrings.xml><?xml version="1.0" encoding="utf-8"?>
<sst xmlns="http://schemas.openxmlformats.org/spreadsheetml/2006/main" count="4473" uniqueCount="843">
  <si>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</si>
  <si>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</si>
  <si>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</si>
  <si>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</si>
  <si>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</si>
  <si>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</si>
  <si>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</si>
  <si>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</si>
  <si>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</si>
  <si>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</si>
  <si>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</si>
  <si>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</si>
  <si>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</si>
  <si>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</si>
  <si>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</si>
  <si>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</si>
  <si>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</si>
  <si>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</si>
  <si>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</si>
  <si>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</si>
  <si>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</si>
  <si>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</si>
  <si>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</si>
  <si>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</si>
  <si>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</si>
  <si>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</si>
  <si>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</si>
  <si>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</si>
  <si>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1.3.</t>
  </si>
  <si>
    <t>3.</t>
  </si>
  <si>
    <t>Субвенции</t>
  </si>
  <si>
    <t>3.1.</t>
  </si>
  <si>
    <t>4.</t>
  </si>
  <si>
    <t>Иные межбюджетные трансферты</t>
  </si>
  <si>
    <t>Е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</si>
  <si>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</si>
  <si>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</si>
  <si>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</si>
  <si>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</si>
  <si>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</si>
  <si>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</si>
  <si>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Всего</t>
  </si>
  <si>
    <t>отчетный финансовый год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</si>
  <si>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</si>
  <si>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</si>
  <si>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Расходы на выплаты персоналу казенных учреждений</t>
  </si>
  <si>
    <t>Закупка товаров, работ, услуг в целях содержания казенных учреждений</t>
  </si>
  <si>
    <t>4.1.1.</t>
  </si>
  <si>
    <t>4.1.2.</t>
  </si>
  <si>
    <t>4.1.3.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</si>
  <si>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</si>
  <si>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</si>
  <si>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</si>
  <si>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</si>
  <si>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>Субсидии автономным учреждениям на иные цели</t>
  </si>
  <si>
    <t>4.2.3.</t>
  </si>
  <si>
    <t>4.2.2.</t>
  </si>
  <si>
    <t>4.3.1.</t>
  </si>
  <si>
    <t>Публичные нормативные социальные выплаты гражданам</t>
  </si>
  <si>
    <t>Премии и гранты</t>
  </si>
  <si>
    <t>Иные выплаты населению</t>
  </si>
  <si>
    <t>Публичные нормативные выплаты гражданам несоциального характера</t>
  </si>
  <si>
    <t>5.</t>
  </si>
  <si>
    <t>3.1.1.</t>
  </si>
  <si>
    <t>3.2.1.</t>
  </si>
  <si>
    <t>4.1.1.1.</t>
  </si>
  <si>
    <t>4.1.2.1.</t>
  </si>
  <si>
    <t>4.1.3.1.</t>
  </si>
  <si>
    <t>4.2.1.1.</t>
  </si>
  <si>
    <t>4.2.2.1.</t>
  </si>
  <si>
    <t>4.2.3.1.</t>
  </si>
  <si>
    <t>Социальные выплаты гражданам, кроме публичных нормативных социальных выплат</t>
  </si>
  <si>
    <t>2.1.1.</t>
  </si>
  <si>
    <t>2.2.1.</t>
  </si>
  <si>
    <t>2.3.1.</t>
  </si>
  <si>
    <t>5</t>
  </si>
  <si>
    <t>6</t>
  </si>
  <si>
    <t>7</t>
  </si>
  <si>
    <t>9</t>
  </si>
  <si>
    <t>10</t>
  </si>
  <si>
    <t>11</t>
  </si>
  <si>
    <t>х</t>
  </si>
  <si>
    <t>Наименование муниципальной услуги (работы)</t>
  </si>
  <si>
    <t>Код муниципальной услуги (работы)</t>
  </si>
  <si>
    <t>Расходные обязательства по оказанию муниципальных услуг</t>
  </si>
  <si>
    <t>1. Расходные обязательства по содержанию органа местного самоуправления</t>
  </si>
  <si>
    <t>Расходы на выплаты персоналу органа местного самоуправления</t>
  </si>
  <si>
    <t>Закупка товаров, работ, услуг в целях содержания органа местного самоуправления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</si>
  <si>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</si>
  <si>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3. Расходные обязательства на закупку товаров, работ,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 </t>
  </si>
  <si>
    <t>Закупка товаров, работ, услуг в целях формирования муниципального материального резерва</t>
  </si>
  <si>
    <t>Иные закупки товаров, работ и услуг для муниципальных нужд</t>
  </si>
  <si>
    <t>4. Расходные обязательства по предоставлению субсидий бюджетным и автономным учреждениям, а также некоммерческим организациям (за исключением муниципальных учреждений) на оказание данными организациями муниципальных услуг (выполнение работ)</t>
  </si>
  <si>
    <t>Бюджетные инвестиции в объекты муниципальной собственности бюджетным учреждениям</t>
  </si>
  <si>
    <t xml:space="preserve">Бюджетные инвестиции в объекты муниципальной собственности
автономным учреждениям
</t>
  </si>
  <si>
    <t>4.3. Предоставления субсидий некоммерческим организациям (за исключением муниципальных учреждений)</t>
  </si>
  <si>
    <t xml:space="preserve">5. Расходные обязательства по осуществлению бюджетных инвестиций в объекты муниципальной собственности казенных учреждений
</t>
  </si>
  <si>
    <t>Бюджетные инвестиции муниципальным унитарным предприятиям</t>
  </si>
  <si>
    <t>Бюджетные инвестиции юридическим лицам, не являющимся муниципальными унитарными предприятиями и муниципальными учреждениями</t>
  </si>
  <si>
    <t>Расходные обязательства по обслуживанию муниципального долга Княгининского района</t>
  </si>
  <si>
    <t>Расходные обязательства по исполнению судебных актов по искам к Княгининскому району о возмещении вреда, причиненного гражданину или юридическому лицу в результате незаконных действий (бездействия) органов местного самоуправления  либо должностных лиц этих органов</t>
  </si>
  <si>
    <t>Руководитель</t>
  </si>
  <si>
    <t>Исполнитель</t>
  </si>
  <si>
    <t>Уплата прочих налогов, сборов и иных обязательных платежей</t>
  </si>
  <si>
    <t>Резервные средства</t>
  </si>
  <si>
    <t>01</t>
  </si>
  <si>
    <t>06</t>
  </si>
  <si>
    <t>03</t>
  </si>
  <si>
    <t>09</t>
  </si>
  <si>
    <t>5160130</t>
  </si>
  <si>
    <t>14</t>
  </si>
  <si>
    <t>5210301</t>
  </si>
  <si>
    <t>540</t>
  </si>
  <si>
    <t>-</t>
  </si>
  <si>
    <t>1) Соглашение №1 "О выдаче жилищных кредитов физическим лицам за счет средств Волго-Вятского банка Сбербанка РФ и бюджетных средств в части компенсации процентов за кредит" от 16.07.2001, п. 2.2.1.                                                                                   2) Постановление Правительства НО от 13.05.2008 №187, п.4. (с измен. внесенными в него)                                                                                                                           3) Соглашение №2 "О выдаче целевых кредитов физическим лицам на газификацию жилья за счет средств Волго-Вятского банка Сбербанка РФ и бюджетных средств в части компенсации процентов за кредит" от 23.07.2001, п. 2.1.4.</t>
  </si>
  <si>
    <t>1)16.07.2001 2)13.05.2008  3)23.07.2001</t>
  </si>
  <si>
    <t>Дотации на выравнивание бюджетной обеспеченности поселений Княгининского района</t>
  </si>
  <si>
    <t>530</t>
  </si>
  <si>
    <t>02</t>
  </si>
  <si>
    <t>Н.А. Тямусева</t>
  </si>
  <si>
    <t>Т.Г. Прокопьева</t>
  </si>
  <si>
    <t>Постановление администрации Княгининского района № 546 от 08.06.2010 "О субвенциях, выделяемых бюджету Княгининского района на осуществление  полномочий органов государственной власти Нижегородской области по расчету и представлению дотаций бюджетам поселений"</t>
  </si>
  <si>
    <t>08.06.2010</t>
  </si>
  <si>
    <t>04</t>
  </si>
  <si>
    <t>7950012</t>
  </si>
  <si>
    <t>5205400</t>
  </si>
  <si>
    <t>05</t>
  </si>
  <si>
    <t>2180500</t>
  </si>
  <si>
    <t>Пособия и компенсации гражданам и иные социальные выплаты, кроме публичных нормативных обязательств</t>
  </si>
  <si>
    <t>1.4.</t>
  </si>
  <si>
    <t>З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</si>
  <si>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</si>
  <si>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</si>
  <si>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2.3.</t>
  </si>
  <si>
    <t>2</t>
  </si>
  <si>
    <t>13</t>
  </si>
  <si>
    <t>7950037</t>
  </si>
  <si>
    <t>240</t>
  </si>
  <si>
    <t>3.2.2.</t>
  </si>
  <si>
    <t>3.2.3.</t>
  </si>
  <si>
    <t>1020102</t>
  </si>
  <si>
    <t>12</t>
  </si>
  <si>
    <t>Постановление администрации Княгининского района от 17.05.2012 № 728 "Об утверждении районной целевой программы "Развитие муниципальной службы Княгининского района Нижегородской области на 2012 год"</t>
  </si>
  <si>
    <t>7950036</t>
  </si>
  <si>
    <t>Постановление администрации Княгининского района Нижегородской области от 21.05.2012 № 739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год""</t>
  </si>
  <si>
    <t>3.2.4.</t>
  </si>
  <si>
    <t>5223102</t>
  </si>
  <si>
    <t>5223103</t>
  </si>
  <si>
    <t>Областная целевая программа "Совершенствование транспортной инфраструктуры Нижегородской области на 2012-2014 годы"</t>
  </si>
  <si>
    <t>Положение опредоставлении бюджетам поселений Княгининского района иных межбюджетных трансфертов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пунктовв рамках областной целевой программы «Совершенствование транспортной инфраструктуры Нижегородской области на 2012-2014 годы», утвержденное решением Земского собрания Княгининского района от 17.09.2012 № 185</t>
  </si>
  <si>
    <t>5202300</t>
  </si>
  <si>
    <t>0920311</t>
  </si>
  <si>
    <t>5205500</t>
  </si>
  <si>
    <t>7950042</t>
  </si>
  <si>
    <t xml:space="preserve">Постановление администрации Княгининского района Нижегородской области от 16.05.2013 № 643 "Об утверждении районной целевой программы "Социально-экономическая поддержка молодых специалистов Княгининского района Нижегородской области" на 2013 год"                                                                 </t>
  </si>
  <si>
    <t>1)Выполнение сторонами своих обязательств по Соглашению                             2) -                                              3)Выполнение сторонами своих обязательств по Соглашению</t>
  </si>
  <si>
    <t>1)Бюджетный кодекс РФ от 31.07.98 №145-ФЗ р.3, г.10, ст.81, п. 1                                                                                  2) Решение Земского собрания Княгининского района Нижегородской области от 18.08.2010 №52 "Положение о бюджетном процессе в Княгининском районе Нижегородской области", гл. 7, п. 1, а. 1                                                                                  3) Постановление Администрации Княгининского района от 07.04.2010 №234 "Об утверждении Порядка использования бюджетных ассигнований резервного фонда администрации Княгининского района", п.1</t>
  </si>
  <si>
    <t xml:space="preserve">1) 17.07.1998                                  2) 18.08.2010                                        3) 07.04.2010                        </t>
  </si>
  <si>
    <t>1) -                                                            2) -                                                       3) -</t>
  </si>
  <si>
    <t>5205100</t>
  </si>
  <si>
    <t>120</t>
  </si>
  <si>
    <t>1.5.</t>
  </si>
  <si>
    <t>1.6.</t>
  </si>
  <si>
    <t>5220700</t>
  </si>
  <si>
    <t>Постановление Правительства Нижегородской области от 21.03.2013 № 163 «Об утверждении распределения в 2013 году субсидий из областного бюджета бюджетам муниципальных районов и городских округов Нижегородской области в рамках областной целевой программы «Стимулирование малоэтажного жилищного строительства в Нижегородской области на 2011 - 2013 годы», утвержденной постановлением Правительства Нижегородской области от 16 сентября 2010 года № 611, на обеспечение земельных участков под малоэтажное жилищное строительство инженерной и дорожной инфраструктурой»</t>
  </si>
  <si>
    <t>Постановление администрации Княгининского района Нижегородской области от 25.07.2013 № 1080 "О распределении иных межбюджетных трансфертов, поступивших из областного бюджета на 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расходов"</t>
  </si>
  <si>
    <t>6. Расходные обязательства по осуществлению бюджетных инвестиций в объекты муниципальной собственности муниципальных унитарных предприятий</t>
  </si>
  <si>
    <t>6.1.</t>
  </si>
  <si>
    <t>6.2.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</si>
  <si>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</si>
  <si>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3.3.</t>
  </si>
  <si>
    <t>3.4.</t>
  </si>
  <si>
    <t>3.5.</t>
  </si>
  <si>
    <t>3.6.</t>
  </si>
  <si>
    <t>3.7.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</si>
  <si>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</si>
  <si>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</si>
  <si>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</si>
  <si>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</si>
  <si>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</si>
  <si>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</si>
  <si>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</si>
  <si>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</si>
  <si>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</si>
  <si>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</si>
  <si>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</si>
  <si>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</si>
  <si>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</si>
  <si>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</si>
  <si>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 xml:space="preserve">текущий финансовый 2013 год
 (план)                </t>
  </si>
  <si>
    <t>текущий финансовый 2013 год
(факт)</t>
  </si>
  <si>
    <t>отчетный финансовый год 2012</t>
  </si>
  <si>
    <t>1) Постановление администрации Княгининского района от 11.10.2012 № 1331 "Об утверждении районной целевой программы "Развитие муниципальной службы Княгининского района Нижегородской области на 2013 год"                                                                   2) Постановление администрации Княгининского района от 19.09.2013 № 1326 "Об утверждении муниципальной программы Княгининского района Нижегородской области "Развитие муниципальной службы Княгининского района Нижегородской области на 2014-2016 годы"</t>
  </si>
  <si>
    <t>Постановление администрации Княгининского района Нижегородской области от 13.10.2010 № 902 "Об утверждении районной целевой программы "Обеспечение жильем молодых семей в Княгининском районе Нижегородской области" на период 2011-2015 годов" (с изменениями, внесенными в него)</t>
  </si>
  <si>
    <t>1.7.</t>
  </si>
  <si>
    <t>1.7.1.</t>
  </si>
  <si>
    <t>1) 31.12.2013                                   2) 31.12.2016</t>
  </si>
  <si>
    <t>1) 11.10.2012                                 2) 19.09.2013</t>
  </si>
  <si>
    <t>3.25.</t>
  </si>
  <si>
    <t>3.26.</t>
  </si>
  <si>
    <t>3.27.</t>
  </si>
  <si>
    <t>3.28.</t>
  </si>
  <si>
    <t>Решение Земского собрания Княгининского района Нижегородской области от 29.05.2012 № 175 "Об утверждении Положения о порядке предоставления иных межбюджетных трансфертов в бюджеты поселений Княгининского района в целях обеспечения первичных мер пожарной безопасности"</t>
  </si>
  <si>
    <t xml:space="preserve">Расходные обязательства по предоставлению субсидий юридическим лицам (кроме муниципальных учреждений), индивидульным предпринимателям, физическим лицам </t>
  </si>
  <si>
    <t>Расходные обязательства по предоставлению субсидий юридическим лицам (кроме муниципальных учреждений), индивидульным предпринимателям, физическим лицам</t>
  </si>
  <si>
    <t>Постановление администрации Княгининского района от 23.05.2013 №723 "О субсидиях, выделяемых бюджету Княгининского района, на выполнение заработной платы отдельным категориям работников бюджетной сферы"</t>
  </si>
  <si>
    <t>5207209</t>
  </si>
  <si>
    <t>0020019</t>
  </si>
  <si>
    <t>0702300</t>
  </si>
  <si>
    <t>7182930</t>
  </si>
  <si>
    <t>0015118</t>
  </si>
  <si>
    <t>2182504</t>
  </si>
  <si>
    <t>7120303</t>
  </si>
  <si>
    <t>7120304</t>
  </si>
  <si>
    <t>7200302</t>
  </si>
  <si>
    <t>5052850</t>
  </si>
  <si>
    <t>7092450</t>
  </si>
  <si>
    <t>1) Распоряжение Администрации Княгининского района от 13.12.2011 № 217-р "Об утверждении Положения о финансовом  управлении администрации Княгининского района"                                                                            2) Положение о финансовом управлении администрации Княгининского района (в новой редакции), утвержденное  решением Земского собрания Княгининского района Нижегородской области от 07.10.2013 № 257</t>
  </si>
  <si>
    <t>1) 13.12.2011                                            2) 07.10.2013</t>
  </si>
  <si>
    <t>1) 06.10.2013                                        2) -</t>
  </si>
  <si>
    <t xml:space="preserve">1) Постановление администрации Княгининского района Нижегородской области от 07.10.2011 № 1170 "Об утверждении районной целевой программы "Организация общественных оплачиваемых работ на территории Княгининского района" на 2012 год"                                                                                   2) Постановление администрации Княгининского района Нижегородской области от 12.10.2012 № 1343 "Об утверждении районной целевой программы "Содействие занятости населения Княгининского района" на 2013 год"             </t>
  </si>
  <si>
    <t xml:space="preserve">1) 01.01.2012                            2) 12.10.2012                                   </t>
  </si>
  <si>
    <t xml:space="preserve">1) 31.12.2012                                    2) 31.12.2013                      </t>
  </si>
  <si>
    <t xml:space="preserve">Постановление администрации Княгининского района Нижегородской области от 01.10.2013 № 1390 "Об утверждении муниципальной программы Княгининского района Нижегородской области "Содействие занятости населения Княгининского района на 2014-2016 годы"                                                                                                       </t>
  </si>
  <si>
    <t>Постановление администрации Княгининского района Нижегородской области от 19.10.2011 № 1202 "О принятии мер по увеличению на 6,5 процента оплаты труда работников органов местного самоуправления, муниципальных казенных, бюджетных и автономных учреждений Княгининского района"</t>
  </si>
  <si>
    <t>1) Постановление администрации Княгининского района от 11.08.2011 №898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                                                                             2) Постановление администрации Княгининского района от 31.10.2013 №1579 "Об утверждении Положения о порядке расходования целевого финансового резерва для предупреждения и ликвидации чрезвычайных ситуаций и последствий стихийных бедствий"</t>
  </si>
  <si>
    <t>1) 11.08.2011                                        2) 31.10.2013</t>
  </si>
  <si>
    <t>1) 30.10.2013                                     2) -</t>
  </si>
  <si>
    <t>Постановление администрации Княгининского района Нижегородской области от 14.10.2013 № 1486  "Об утверждении муниципальной программы Княгининского района Нижегородской области "Строительство инженерных коммуникаций и благоустройство жилого микрорайона "Северный" (1 очередь строительства) города Княгинино Княгининского района Нижегородской области" на 2014-2016 годы"</t>
  </si>
  <si>
    <t xml:space="preserve">Постановление администрации Княгининского района Нижегородской области от 21.03.2013 № 426 "О принятии мер по увеличению оплаты труда работников казенных, бюджетных и автономных учреждений, а также органов местного самоуправления Княгининского района Нижегородской области"         </t>
  </si>
  <si>
    <t>1) Распоряжение Правительства Нижегородской области от 07.09.2012 № 1901-р "О выделении денежных средств из фонда на поддержку территорий"                                                                             2) Распоряжение Правительства Нижегородской области от 01.10.2013 № 2011-р "О выделении денежных средств из фонда на поддержку территорий"</t>
  </si>
  <si>
    <t>1) 07.09.2012                                2) 01.10.2013</t>
  </si>
  <si>
    <t>Решение Земского собрания Княгининского района Нижегородской области от 21.10.2011 № 129 "О межбюджетных отношениях в Княгининском районе Нижегородской области"</t>
  </si>
  <si>
    <t>Положение о предоставлении бюджетам поселений Княгининского района иных межбюджетных трансфертов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областной целевой программы «Совершенствование транспортной инфраструктуры Нижегородской области на 2012-2014 годы», утвержденное решением Земского собрания Княгининского района от 17.09.2012 № 185</t>
  </si>
  <si>
    <t>на 01.01.2014</t>
  </si>
  <si>
    <t xml:space="preserve">1) Постановление администрации Княгининского района Нижегородской области от 22.05.2013 № 702 "О субсидиях, выделяемых бюджету Княгининского района, на выплату заработной платы работникам муниципальных учреждений (с начислениями на нее)"                                                                 2) Закон Нижегородской области от 18.12.2013 № 166-З "Об областном бюджете на 2014 год и на плановый период 2015 и 2016 годов" </t>
  </si>
  <si>
    <t>1) 22.05.2013                                          2) 01.01.2014</t>
  </si>
  <si>
    <t>1) 31.12.2013                                      2) 31.12.2016</t>
  </si>
  <si>
    <t>Таблица 2. РЕЕСТР РАСХОДНЫХ ОБЯЗАТЕЛЬСТВ КНЯГИНИНСКОГО РАЙОНА  ПО РАСХОДНЫМ ОБЯЗАТЕЛЬСТВАМ,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</t>
  </si>
  <si>
    <t>Таблица 1. РЕЕСТР РАСХОДНЫХ ОБЯЗАТЕЛЬСТВ  КНЯГИНИНСКОГО РАЙОНА ПО РАСХОДНЫМ ОБЯЗАТЕЛЬСТВАМ, ИСПОЛНЯЕМЫМ ЗА СЧЕТ СОБСТВЕННЫХ ДОХОДОВ И ИСТОЧНИКОВ ФИНАНСИРОВАНИЯ ДЕФИЦИТА МЕСТНОГО БЮДЖЕТА, ЗА ИСКЛЮЧЕНИЕМ ОСТАТКОВ СУБВЕНЦИЙ ПРОШЛЫХ ЛЕТ</t>
  </si>
  <si>
    <t>Итого по районному бюджету</t>
  </si>
  <si>
    <t>001</t>
  </si>
  <si>
    <t>Финансовое управление администрации Княгининского района</t>
  </si>
  <si>
    <t>057</t>
  </si>
  <si>
    <t>Отдел культуры и спорта администрации Княгининского района</t>
  </si>
  <si>
    <t>08</t>
  </si>
  <si>
    <t>1) Положение об отделе культуры и спорта администрации Княгининского района Нижегородской области, утвержденное постановлением администрации Княгининского района Нижегородской области от 17.10.2011 № 1186                                                            2) Положение об отделе культуры и спорта администрации Княгининского района Нижегородской области (в новой редакции), утвержденное решением Земского собрания Княгининского района Нижегородской области от 20.08.2013 № 243</t>
  </si>
  <si>
    <t>1) 17.10.2011                              2) 20.08.2013</t>
  </si>
  <si>
    <t>1) 19.08.2013                                             2) -</t>
  </si>
  <si>
    <t xml:space="preserve">Закон Нижегородской области от 18.12.2013 № 166-З "Об областном бюджете на 2014 год и на плановый период 2015 и 2016 годов" </t>
  </si>
  <si>
    <t>Закупка товаров, работ, услуг в целях содержания органов местного самоуправления</t>
  </si>
  <si>
    <t>2..3.</t>
  </si>
  <si>
    <t>Постановление  администрации Княгининского района Нижегородской области от 21.05.2012 № 739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</si>
  <si>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Предоставление населению физкультурно-оздоровительных услуг</t>
  </si>
  <si>
    <t>Постановление администрации Княгининского района Нижегородской области от 12.10.2012 №1343 "Об утверждении районной целевой программы "Содействие занятости населения Княгининского района" на 2013 год (с изменениями, внесенными в нее)</t>
  </si>
  <si>
    <t>4.1.1.2.</t>
  </si>
  <si>
    <t>Обучение по дополнительным образовательным программам</t>
  </si>
  <si>
    <t>07</t>
  </si>
  <si>
    <t>4209906</t>
  </si>
  <si>
    <t>611</t>
  </si>
  <si>
    <t xml:space="preserve">Устав МБОУ ДОД "ДМШ"г.Княгинино </t>
  </si>
  <si>
    <t>4.1.1.3.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</si>
  <si>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</si>
  <si>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4230059</t>
  </si>
  <si>
    <t xml:space="preserve">Устав МБОУ ДОД "ДМШ" г.Княгинино </t>
  </si>
  <si>
    <t>4.1.1.4.</t>
  </si>
  <si>
    <t>Услуги по реализации дополнительных образовательных программ</t>
  </si>
  <si>
    <t>4.1.1.5.</t>
  </si>
  <si>
    <t>Постановление администрации Княгининского района Нижегородской области от 11.03.2012 №359 "О субсидиях, выделяемых бюджету Княгининского района, на увеличение оплаты труда работников муниципальных учреждений и органов местного самоуправления"</t>
  </si>
  <si>
    <t>4.1.1.6.</t>
  </si>
  <si>
    <t>4239905</t>
  </si>
  <si>
    <t>Постановление администрации Княгининского района №736 от 27.05.2013 "О  субсидиях, выделяемых бюджету Княгининского района, на 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90,8 процента "</t>
  </si>
  <si>
    <t>4.1.1.7</t>
  </si>
  <si>
    <t>4.1.1.8.</t>
  </si>
  <si>
    <t>Устав МБОУ ДОД ДЮСШ</t>
  </si>
  <si>
    <t>4.1.1.9.</t>
  </si>
  <si>
    <t>4.1.1.10.</t>
  </si>
  <si>
    <t>4.1.1.11.</t>
  </si>
  <si>
    <t>4.1.1.12.</t>
  </si>
  <si>
    <t>4.1.1.13.</t>
  </si>
  <si>
    <t>4.1.1.14.</t>
  </si>
  <si>
    <t>7082520</t>
  </si>
  <si>
    <t>Постановление администрации Княгининского района Нижегородской области от 16.10.2012 №1360 "Об утверждении муниципальной программы "Улучшение условий и охраны труда в организациях Княгининского района Нижегородской области на 2013-2015 годы"</t>
  </si>
  <si>
    <t>4.1.1.15.</t>
  </si>
  <si>
    <t>Организация отдыха детей в каникулярное время</t>
  </si>
  <si>
    <t>Устав МБОУ ДОД Княгининский ДООЦ "Гремячий"</t>
  </si>
  <si>
    <t>4.1.1.16</t>
  </si>
  <si>
    <t>4320059</t>
  </si>
  <si>
    <t>4.1.1.17.</t>
  </si>
  <si>
    <t>4.1.1.18.</t>
  </si>
  <si>
    <t>4.1.1.19.</t>
  </si>
  <si>
    <t>4.1.1.20.</t>
  </si>
  <si>
    <t>Организация досуга населения в учреждениях клубного типа</t>
  </si>
  <si>
    <t>4409900</t>
  </si>
  <si>
    <t>Устав МБУ Княгининское РКСО п.2</t>
  </si>
  <si>
    <t>4.1.1.21.</t>
  </si>
  <si>
    <t>Хранение, выявление,собирание, изучение музейных предметов и музейных коллекций</t>
  </si>
  <si>
    <t>4419900</t>
  </si>
  <si>
    <t>4.1.1.22.</t>
  </si>
  <si>
    <t>Публикация музейных предметов и музейных коллекций, осуществление просветительной и образовательной деятельности</t>
  </si>
  <si>
    <t>4.1.1.23.</t>
  </si>
  <si>
    <t>Хранение, формирование, обработка библиотечных фондов</t>
  </si>
  <si>
    <t>4400200</t>
  </si>
  <si>
    <t>Постановление администрации Княгининского района  Нижегородской обл.от 11.03.2012 №364 "Об иных межбюджетных трансфертах, выделяемых бюджету Княгининского района на комплектование книжных фондов библиотек муниципальных образований"</t>
  </si>
  <si>
    <t>4.1.1.24.</t>
  </si>
  <si>
    <t>4429900</t>
  </si>
  <si>
    <t>4.1.1.25.</t>
  </si>
  <si>
    <t>Организация библиотечного информационного и справочно библиографического обслуживания</t>
  </si>
  <si>
    <t>4.1.1.26.</t>
  </si>
  <si>
    <t>4.1.1.27.</t>
  </si>
  <si>
    <t>4.1.1.28.</t>
  </si>
  <si>
    <t>4.1.1.29.</t>
  </si>
  <si>
    <t>4.1.1.30.</t>
  </si>
  <si>
    <t>4.1.1.31.</t>
  </si>
  <si>
    <t>4.1.1.32.</t>
  </si>
  <si>
    <t>4.1.1.33.</t>
  </si>
  <si>
    <t>4.1.1.34.</t>
  </si>
  <si>
    <t>4.1.1.35.</t>
  </si>
  <si>
    <t>4.1.1.36.</t>
  </si>
  <si>
    <t>5205700</t>
  </si>
  <si>
    <t>Постановление администрации Княгининского района от 24.05.2013 №733 "О субсидиях, выделяемых бюджету Княгининского района, на софинансирование 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культуры"</t>
  </si>
  <si>
    <t>4.1.1.37.</t>
  </si>
  <si>
    <t>4.1.1.38.</t>
  </si>
  <si>
    <t>4.1.1.39.</t>
  </si>
  <si>
    <t>4.1.1.40.</t>
  </si>
  <si>
    <t>4.1.1.41.</t>
  </si>
  <si>
    <t>4.1.1.42.</t>
  </si>
  <si>
    <t>7422544</t>
  </si>
  <si>
    <t>Постановление администрации Княгининского района Нижегородской области от 14.10.2013 № 1489 "Об утверждении муниципальной программы Княгининского района Нижегородской области "Развитие культуры Княгининского района Нижегородской области" на 2014-2016 годы"</t>
  </si>
  <si>
    <t>4.1.1.43.</t>
  </si>
  <si>
    <t>7422546</t>
  </si>
  <si>
    <t>4.1.1.44.</t>
  </si>
  <si>
    <t>7422547</t>
  </si>
  <si>
    <t>4.1.1.45.</t>
  </si>
  <si>
    <t>7422543</t>
  </si>
  <si>
    <t>4.1.1.46</t>
  </si>
  <si>
    <t>7422542</t>
  </si>
  <si>
    <t>4.1.1.47.</t>
  </si>
  <si>
    <t>Услуги по организации кинопоказа</t>
  </si>
  <si>
    <t>4400100</t>
  </si>
  <si>
    <t>4.1.1.48.</t>
  </si>
  <si>
    <t>7422545</t>
  </si>
  <si>
    <t>4.1.1.49.</t>
  </si>
  <si>
    <t>4.1.1.50.</t>
  </si>
  <si>
    <t>4.1.1.51.</t>
  </si>
  <si>
    <t>4.1.1.52.</t>
  </si>
  <si>
    <t>Деятельность в области бухгалтерского учета</t>
  </si>
  <si>
    <t>4520059</t>
  </si>
  <si>
    <t>Устав МБУ "Централизованная бухгалтерия учреждений культуры и спорта Княгининского района"</t>
  </si>
  <si>
    <t>4.1.1.53.</t>
  </si>
  <si>
    <t>Техническое и хозяйственное обеспечение деятельности учреждений культуры</t>
  </si>
  <si>
    <t>Устав МБУ "Хозяйственно-эксплуатационная служба системы культуры"</t>
  </si>
  <si>
    <t>4.1.1.54.</t>
  </si>
  <si>
    <t>4.1.1.55.</t>
  </si>
  <si>
    <t>4.1.1.56.</t>
  </si>
  <si>
    <t>4.1.1.57.</t>
  </si>
  <si>
    <t>4.1.1.58.</t>
  </si>
  <si>
    <t>7060059</t>
  </si>
  <si>
    <t>4.1.1.59.</t>
  </si>
  <si>
    <t>7062527</t>
  </si>
  <si>
    <t>4.1.1.60.</t>
  </si>
  <si>
    <t>4.1.1.61.</t>
  </si>
  <si>
    <t>4.1.1.62.</t>
  </si>
  <si>
    <t>4.1.1.63.</t>
  </si>
  <si>
    <t>Организация спортивно-массовых мероприятий</t>
  </si>
  <si>
    <t>5129700</t>
  </si>
  <si>
    <t>4.1.1.64.</t>
  </si>
  <si>
    <t>4870059</t>
  </si>
  <si>
    <t>Устав муниципального бюджетного учреждения Княгининского района Нижегородской области "Физкультурно-оздоровительный комплекс" в г.Княгинино Нижегородской области</t>
  </si>
  <si>
    <t>4.1.1.65.</t>
  </si>
  <si>
    <t xml:space="preserve"> 31.12.2016</t>
  </si>
  <si>
    <t>7122511</t>
  </si>
  <si>
    <t>612</t>
  </si>
  <si>
    <t xml:space="preserve">1) Постановление администрации Княгининского района Нижегородской области от 03.06.2013 №801 "Об утверждении районной целевой программы "Содействие занятости населения Княгининского района" на 2013 год                                 2) Постановление администрации Княгининского района Нижегородской области от 01.10.2013 № 1390 "Об утверждении муниципальной программы Княгининского района Нижегородской области "Содействие занятости населения Княгининского района на 2014-2016 годы"              </t>
  </si>
  <si>
    <t>1) 03.06.2013                     2) 01.10.2013</t>
  </si>
  <si>
    <t>1) 31.12.2013                          2) 31.12.2016</t>
  </si>
  <si>
    <t>4.1.3.2.</t>
  </si>
  <si>
    <t>Постановление администрации Княгининского района Нижегородской области от 21.05.2012 №739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</si>
  <si>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4.1.3.3</t>
  </si>
  <si>
    <t>4239900</t>
  </si>
  <si>
    <t>4.1.3.4.</t>
  </si>
  <si>
    <t>Распоряжение Правительства Нижегородской области от 01.10.2013 № 2011-р "О выделении денежных средств из фонда на поддержку территорий"</t>
  </si>
  <si>
    <t>4.1.3.5.</t>
  </si>
  <si>
    <t>7102501</t>
  </si>
  <si>
    <t>Постановление администрации Княгининского района Нижегородской области от 02.10.2013 № 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</si>
  <si>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4.1.3.6.</t>
  </si>
  <si>
    <t>4.1.3.7.</t>
  </si>
  <si>
    <t>7950006</t>
  </si>
  <si>
    <t>Постановление  администрации Княгининского района Нижегородской области от 19.06.2013 № 882 "Об утверждении районной целевой программы "Развитие физической культуры и спорта в Княгининском районе Нижегородской области на 2013 год"</t>
  </si>
  <si>
    <t>4.1.3.8.</t>
  </si>
  <si>
    <t>7950010</t>
  </si>
  <si>
    <t>Постановление администрации Княгининского района Нижегородской области от 13.06.2013 №843 "Об утверждении районной целевой программы "Пожарная безопасность Княгининского района Нижегородской областина 2013 год"</t>
  </si>
  <si>
    <t>4.1.3.9.</t>
  </si>
  <si>
    <t>Распоряжение Правительства Нижегородской области от 25.10.2013 № 2223-р "О выделении денежных средств из фонда на поддержку территорий"</t>
  </si>
  <si>
    <t>4.1.3.10.</t>
  </si>
  <si>
    <t>4.1.3.11.</t>
  </si>
  <si>
    <t>4.1.3.12.</t>
  </si>
  <si>
    <t>4.1.3.13.</t>
  </si>
  <si>
    <t>7950035</t>
  </si>
  <si>
    <t>Постановление администрации Княгининского района Нижегородской области от 30.03.2012 №475 "Об утверждении районной целевой программы "Развитие социально-культурной сферы Княгининского района</t>
  </si>
  <si>
    <t>4.1.3.14.</t>
  </si>
  <si>
    <t>4.1.3.15</t>
  </si>
  <si>
    <t>7402541</t>
  </si>
  <si>
    <t>Приказ отдела культуры и спорта администрации Княгининского района от 10.10.2012 №10 "Об утверждении ведомственной целевой программы "Совершенствование библиотечно-библиографического обслуживания и информационного обеспечения населения Княгининского района библиотеками централизованной библиотечной системы МБУ Княгининское РКСО в 2013-2015 г.г."</t>
  </si>
  <si>
    <t>4.1.3.16</t>
  </si>
  <si>
    <t>4.1.3.17.</t>
  </si>
  <si>
    <t>4.1.3.18.</t>
  </si>
  <si>
    <t>4529900</t>
  </si>
  <si>
    <t>4.1.3.19.</t>
  </si>
  <si>
    <t>7042516</t>
  </si>
  <si>
    <t>Постановление администрации Княгининского района Нижегородской области от 20.09.2013 №1334 "Об утверждении муниципальной программы Княгининского района Нижегородской области "Патриотическое воспитание граждан в Княгининском районе" на 2014-2016 годы</t>
  </si>
  <si>
    <t>4.1.3.20.</t>
  </si>
  <si>
    <t>7052519</t>
  </si>
  <si>
    <t>Постановление администрации Княгининского района Нижегородской области от 28.09.2010 №847 "Об утверждении муниципальной программы "Молодежь Княгининского района на 2011-2014 годы"</t>
  </si>
  <si>
    <t>4.1.3.21.</t>
  </si>
  <si>
    <t>7950007</t>
  </si>
  <si>
    <t>Постановление администрации Княгининского района Нижегородской области от 10.06.2013 №824 "Об утверждении районной  программы "Старшее поколение на 2013 год"</t>
  </si>
  <si>
    <t>4.1.3.22.</t>
  </si>
  <si>
    <t>7072990</t>
  </si>
  <si>
    <t>Постановление администрации  Княгининского района Нижегородской области от 24.09.2013 №1339 "Об утверждении муниципальной программы Княгининского района Нижегородской области "Социальная поддержка граждан Княгининского района Нижегородской области" на 2014-2016 годы"</t>
  </si>
  <si>
    <t>4.1.3.23.</t>
  </si>
  <si>
    <t>7072995</t>
  </si>
  <si>
    <t>4.1.3.24</t>
  </si>
  <si>
    <t>7950008</t>
  </si>
  <si>
    <t>Постановление администрации Княгининского района Нижегородской области от 12.10.2012 № 1340 "Об утверждении районной целевой программы "Семья" на 2013 год"</t>
  </si>
  <si>
    <t>4.1.3.25.</t>
  </si>
  <si>
    <t>Постановление администрации Княгининского района Нижегородской области от 12.10.2012 №1333 "Об утверждении районной целевой программы "Пожарная безопасность Княгининского района Нижегородской области на 2013 год"</t>
  </si>
  <si>
    <t>4.1.3.26.</t>
  </si>
  <si>
    <t>Постановление администрации Княгининского района от 25.07.2013 №1080 "О распределении иных межбюджетных трансфертов, поступивших из областного бюджета на предоставление грантов в целях поощрения муниципальных районов и городских округов Нижегородской области, достигающих наилучших результатов в сфере повышения эффективности бюджетных расходов"</t>
  </si>
  <si>
    <t>4.1.3.27.</t>
  </si>
  <si>
    <t>Постановление  администрации Княгининского района Нижегородской области от 14.10.2013 № 1488 "Об утверждении муниципальной программы Княгининского района Нижегородской области "Развитие физической культуры и спорта в Княгининском районе Нижегородской области" на 2014-2016 годы"</t>
  </si>
  <si>
    <t>4.1.3.29.</t>
  </si>
  <si>
    <t>Постановление  администрации Княгининского района Нижегородской области от 05.10.2012 № 1314 "Об утверждении районной целевой программы "Развитие физической культуры и спорта в Княгининском районе Нижегородской области на 2013 год"</t>
  </si>
  <si>
    <t>Бюджетные инвестиции в объекты муниципальной собственности
автономным учреждениям</t>
  </si>
  <si>
    <t>4401602</t>
  </si>
  <si>
    <t>360</t>
  </si>
  <si>
    <t>Уведомления министерства культуры и спорта Нижегородской области по расчетам между бюджетами № 10837 от 21.10.2013</t>
  </si>
  <si>
    <t>Дотации на выравнивание бюджетной обеспеченности муниципальных районов и городских округов</t>
  </si>
  <si>
    <t>Расходные обязательства по исполнению судебных актов по искам Княгининского района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</t>
  </si>
  <si>
    <t>Бюджетные инвестиции в объекты муниципальной собственности автономным учреждениям</t>
  </si>
  <si>
    <t>6. Расходные обязательства по осуществлению бюджетных инвестиций в объекты муниципальной собственности муниципальных унитарныхпредприятий</t>
  </si>
  <si>
    <t>Расходные обязательства по предоставлению бюджетных инвестиций юридическим лицам, не являющимся муниципальными учреждениями</t>
  </si>
  <si>
    <t>074</t>
  </si>
  <si>
    <t>Управление образования администрации Княгининского района</t>
  </si>
  <si>
    <t>1.1.1.</t>
  </si>
  <si>
    <t>1) 02.02.2012                                   2) 07.10.2013</t>
  </si>
  <si>
    <t>1) 06.10.2013                             2) -</t>
  </si>
  <si>
    <t>1.1.2.</t>
  </si>
  <si>
    <t>1.1.3.</t>
  </si>
  <si>
    <t>1.1.4.</t>
  </si>
  <si>
    <t>Постановление администрации Княгининского района Нижегородской области от 11.03.2012 № 359 "О субсидиях, выделяемых бюджету Княгининского района, на увеличение оплаты труда работников муниципальных учреждений и органов местного самоуправления"</t>
  </si>
  <si>
    <t>1.2.1.</t>
  </si>
  <si>
    <t>1.2.2.</t>
  </si>
  <si>
    <t>1.3.1.</t>
  </si>
  <si>
    <t>Уплата налогов, сборов и иных платежей</t>
  </si>
  <si>
    <t>850</t>
  </si>
  <si>
    <t>1.3.2.</t>
  </si>
  <si>
    <t>110</t>
  </si>
  <si>
    <t>Устав МКУ "Информационно-методический центр" Княгининского района, утвержденный постановлением администрации Княгининского района Нижегородской области от 30.07.2012 № 1010</t>
  </si>
  <si>
    <t>2.1.2.</t>
  </si>
  <si>
    <t>2.1.3.</t>
  </si>
  <si>
    <t>2.1.4.</t>
  </si>
  <si>
    <t>Постановление администрации Княгининского района от 23.05.2013 №723 "О субсидиях, выдеяемых бюджету Княгининского района, на повышение заработной платы отдельным категориям работников бюджетной сферы"</t>
  </si>
  <si>
    <t>Постановление администрации Княгининского района №739 от 21.05.2012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</si>
  <si>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7950017</t>
  </si>
  <si>
    <t>Постановление администрации Княгининского района №1342 от 12.10.2012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2013 год"</t>
  </si>
  <si>
    <t>7012518</t>
  </si>
  <si>
    <t>Постановление администрации Княгининского района №883 от 08.10.2010 "Об утверждении муниципальной программы "Дети-сироты" на 2011-2015гг."</t>
  </si>
  <si>
    <t>7032505</t>
  </si>
  <si>
    <t>Постановление администрации Княгининского района №1102 от 22.09.2011 "Об утверждении муниципальной программы "Профилактика терроризма и экстремизма" на 2012-2014 годы"</t>
  </si>
  <si>
    <t>3.2.5.</t>
  </si>
  <si>
    <t>1) 15.12.2010                                  2) 20.09.2013</t>
  </si>
  <si>
    <t>1) 31.12.2013                              2) 31.12.2016</t>
  </si>
  <si>
    <t>3.2.6.</t>
  </si>
  <si>
    <t>7112521</t>
  </si>
  <si>
    <t>Постановление администрации Княгининского района №846 от 28.09.2010 "Об утверждении муниципальной программы "Профилактика безнадзорности и правонарушений несовершеннолетних Княгининского района на 2011-2014 годы"</t>
  </si>
  <si>
    <t>3.2.7.</t>
  </si>
  <si>
    <t>7142880</t>
  </si>
  <si>
    <t>1) Постановление администрации Княгининского района № 1334 от 12.10.2012 "Об утверждении районной целевой программы "Повышение безопасности дорожного движения Княгининского района Нижегородской области на 2013 год"                                                                               2) Постановление администрации Княгининского района от 04.10.2013 № 1414 "Об утверждении муниципальной программы Княгининского района Нижегородской области "Повышение безопасности дорожного движения Княгининского района Нижегородской области на 2014-2016 годы"</t>
  </si>
  <si>
    <t>1) 12.10.2012                                  2) 04.10.2013</t>
  </si>
  <si>
    <t>1) 31.12.2013                         2) 31.12.2016</t>
  </si>
  <si>
    <t>3.2.8.</t>
  </si>
  <si>
    <t>7152960</t>
  </si>
  <si>
    <t>Постановление администрации Княгининского района Нижегородской области от 30.04.2009 г. № 382 "Об утверждении муниципальная программы "Комплексные меры противодействия злоупотреблению наркотиками и их незаконному обороту" на 2010-2014 годы"</t>
  </si>
  <si>
    <t>3.2.9.</t>
  </si>
  <si>
    <t xml:space="preserve">1) Постановление администрации Княгининского района №1331 от 11.10.2012 "Об утверждении районной целевой программы "Развитие муниципальной службы Княгининского района Нижегородской области на 2013 год"                                                                              2) Постановление администрации Княгининского района № 1326 от 19.09.2013 "Об утверждении муниципальной программы Княгининского района Нижегородской области "Развитие муниципальной службы Княгининского района Нижегородской области на 2014-2016 годы"          </t>
  </si>
  <si>
    <t>1) 31.12.2013                            2) 31.12.2016</t>
  </si>
  <si>
    <t>3.2.10.</t>
  </si>
  <si>
    <t>7302522</t>
  </si>
  <si>
    <t>1) Приказ управления образования администрации Княгининского района от 12.10.2012 № 177 "Об утверждении ведомственной целевой программы "Одаренные дети" на 2013 год"                                           2) Приказ управления образования администрации Княгининского района от 12.09.2013 № 187 "Об утверждении ведомственной целевой программы "Одаренные дети" на 2014 год"</t>
  </si>
  <si>
    <t>1) 12.10.2012                                                      2) 12.09.2013</t>
  </si>
  <si>
    <t>1) 31.12.2013                                         2) 31.12.2014</t>
  </si>
  <si>
    <t>услуга по предоставлению дошкольного образования</t>
  </si>
  <si>
    <t>4200059</t>
  </si>
  <si>
    <t xml:space="preserve"> 1) 06.10.2013                             2) -</t>
  </si>
  <si>
    <t>Постановление администрации Княгининского района Нижегородской области от 17.01.2012 № 27 "О повышении заработной платы работников дошкольных образовательных учреждений Княгининского района"</t>
  </si>
  <si>
    <t xml:space="preserve"> -</t>
  </si>
  <si>
    <t>4209907</t>
  </si>
  <si>
    <t>Постановление администрации Княгининского района Нижегородской области от 18.12.2012 № 1638 "О внесении изменений в постановление администрации Княгининского района от 30.06.2011 № 725"</t>
  </si>
  <si>
    <t>4.1.1.7.</t>
  </si>
  <si>
    <t xml:space="preserve">Постановление администрации Княгининского района №1360 от 16.10.2012 "Об утверждении муниципальной программы "Улучшение условий и охраны труда в организациях Княгининкого района Нижегородской области на 2013-2015 годы""       </t>
  </si>
  <si>
    <t xml:space="preserve">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                                                       </t>
  </si>
  <si>
    <t>услуга по предоставлению дополнительного образования</t>
  </si>
  <si>
    <t>Решение Земского собрания Княгининского района Нижегородской области от 03.03.2009 г. № 7 "Об утверждении Положения о порядке распределения и использования средств, полученных в  виде субвенций из областного бюджета на исполнение полномочий в области общего образования" (с изменениями, внесенными в него)</t>
  </si>
  <si>
    <t>услуги по предоставлению начального общего и среднего общего  образования</t>
  </si>
  <si>
    <t>4210059</t>
  </si>
  <si>
    <t>4.1.1.16.</t>
  </si>
  <si>
    <t>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</t>
  </si>
  <si>
    <t>услуги по организации отдыха в каникулярное время</t>
  </si>
  <si>
    <t>4322517</t>
  </si>
  <si>
    <t>1) Постановление администрации Княгининского района Нижегородской области от 16.02.2011 №212 "Об утверждении Положения о порядке использования субсидий,доставляемых Княгининскому району Нижегородской области на организацию отдыха и оздоровления детей в каникулярный период"                                                 2)  Постановление администрации Княгининского района Нижегородской области от 26.03.2013 № 449 "Об организации отдыха, оздоровления и занятости детей и молодежи Княгининского района"</t>
  </si>
  <si>
    <t>1) 16.02.2011                                   2) 26.03.2013</t>
  </si>
  <si>
    <t>деятельность в области бухгалтерского учета</t>
  </si>
  <si>
    <t>Устав МБУ "Централизованная бухгалтерия учреждений образования Княгининского района", утвержденный постановлением администрации Княгининского района Нижегородской области от 05.10.2011 № 1161</t>
  </si>
  <si>
    <t>техническое и хозяйственное обеспечение деятельности образовательных учреждений</t>
  </si>
  <si>
    <t>1) 13.04.2011                             2) 23.04.2013</t>
  </si>
  <si>
    <t>1) 22.04.2013                            2) -</t>
  </si>
  <si>
    <t>1) Постановление администрации Княгининского района №1343 от 12.10.2012 "Об утверждении районной целевой программы "Содействие занятости населения Княгининкого района" на 2013 год"                                                                         2) Постановление администрации Княгининского района от 01.10.2013 № 1390 "Об утверждении муниципальной программы Княгининского района Нижегородской области "Содействие занятости населения Княгининкого района" на 2014-2016 годы"</t>
  </si>
  <si>
    <t>1) 12.10.2012                                2) 01.10.2013</t>
  </si>
  <si>
    <t>4.1.3.3.</t>
  </si>
  <si>
    <t xml:space="preserve">1) Постановление Правительства Нижегородской области от 19.11.2012 № 2553-р "О выделении денежных средств из фонда на поддержку территорий"                                                                         2) Постановление Правительства Нижегородской области от 30.05.2013 № 1102-р "О выделении денежных средств из фонда на поддержку территорий"                                                               3) Постановление Правительства Нижегородской области от 30.07.2013 № 1554-р "О выделении денежных средств из фонда на поддержку территорий"                                                                                        4) Постановление Правительства Нижегородской области от 25.09.2013 № 1954-р "О выделении денежных средств из фонда на поддержку территорий"        </t>
  </si>
  <si>
    <t>1) 19.11.2012                                    2) 30.05.2013                                                 3) 30.07.2013                                                   4) 25.09.2013</t>
  </si>
  <si>
    <t>4209902</t>
  </si>
  <si>
    <t>7950003</t>
  </si>
  <si>
    <t>Постановление администрации Княгининского района от 02.10.2013 № 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</si>
  <si>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7170059</t>
  </si>
  <si>
    <t>Постановление администрации Княгининского района от 14.10.2013 № 1487 "Об утверждении муниципальной программы Княгининского района Нижегородской области "Развитие и обновление материальной базы образовательных организаций на 2014 год"</t>
  </si>
  <si>
    <t>4219902</t>
  </si>
  <si>
    <t>4239902</t>
  </si>
  <si>
    <t>Устав Княгининского района Нижегородской области гл.2, ст. 5, п.11 (с изменениями внесенными в него)</t>
  </si>
  <si>
    <t>1) 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                                                                                                        2) Постановление администрации Княгининского района от 02.10.2013 № 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</si>
  <si>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1) 12.10.2012                                           2) 02.10.2013</t>
  </si>
  <si>
    <t>1) 31.12.2013                                    2)31.12.2016</t>
  </si>
  <si>
    <t>4.1.3.15.</t>
  </si>
  <si>
    <t>4.1.3.16.</t>
  </si>
  <si>
    <t xml:space="preserve">Постановление администрации Княгининского района №1360 от 16.10.2012 "Об утверждении районной целевой программы "Улучшение условий и охраны труда в организациях Княгининкого района Нижегородской области на 2013-2015 годы""       </t>
  </si>
  <si>
    <t>Постановление администрации Княгининского района Нижегородской области от 30.03.2012 № 475 "Об утверждении районной целевой программы "Развитие социально-культурной сферы Княгининского района Нижегородской области на 2012 год"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</si>
  <si>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
</t>
  </si>
  <si>
    <t>4320201</t>
  </si>
  <si>
    <t>5.3.</t>
  </si>
  <si>
    <t>5226602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</si>
  <si>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</si>
  <si>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</si>
  <si>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Расходные обязательства по исполнению судебных актов по искам Княгининского района о возмещении вреда, причиненного гражданину или юридическому лицу в результате незаконных действий (бездействия) органов местного самоуправления  либо должностных лиц этих органов</t>
  </si>
  <si>
    <t>4320202</t>
  </si>
  <si>
    <t>1) Постановление администрации Княгининского района Нижегородской обдасти от 11.03.2010 № 145 "Об утверждении Порядка предоставления путевок в детские санатории и санаторно-оздоровительные центры (лагеря) круглогодичного действия, расположенные на территории Нижегородской области и возмещения части расходов по приобретению путевок в детские санатории и санаторно-оздоровительные центры (лагеря) круглогодичного действия, расположенные на территории Российской Федерации за пределами Нижегородской области"                                                                                           2) Постановление администрации Княгининского района Нижегородской обдасти от 01.02.2010 № 60 "Об утверждении порядка использования субвенций на компенсацию стоимости путевок в детские санатории, санаторно-оздоровительные центры (лагеря) круглогодичного действия"</t>
  </si>
  <si>
    <t>1) 11.03.2010                                       2)01.02.2010</t>
  </si>
  <si>
    <t>1) -                                             2) -</t>
  </si>
  <si>
    <t>6197332</t>
  </si>
  <si>
    <t>0027301</t>
  </si>
  <si>
    <t xml:space="preserve">Постановление администрации Княгининского района Нижегородской области от 15.05.2012 № 720 "О субвенции на осуществление государственных полномочий по организационно-техническому и информационно-методическому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категории" </t>
  </si>
  <si>
    <t>0027302</t>
  </si>
  <si>
    <t>Постановление администрации Княгининского района Нижегородской области от 08.06.2010 г. № 547 "О порядке финансирования, перечисления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граждан" п.3</t>
  </si>
  <si>
    <t>Постановление администрации Княгининского района Нижегородской области от 15.05.2012 № 720 "О субвенции на осуществление государственных полномочий по организационно-техническому и информационно-методическому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категории"</t>
  </si>
  <si>
    <t>4362101</t>
  </si>
  <si>
    <t>Постановление администрации Княгининского района №278 от 24.02.2012 "О субвенциях, выделяемых бюджету Княгининского района на модернизацию региональных систем общего образования"</t>
  </si>
  <si>
    <t>5207311</t>
  </si>
  <si>
    <t>Постановление администрации Княгининского района Нижегородской области от 11.05.2011 № 521  "О субвенциях,выделяемых бюджету Княгининскому району, на осуществление выплаты компенсации части родительской платы за содержание ребенка в федеральных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образования, в том числе обеспечение организации выплаты компенсации части родительской платы"</t>
  </si>
  <si>
    <t>4207306</t>
  </si>
  <si>
    <t>1) Решение Земского собрания Княгининского района Нижегородской области от 09.06.2009 г. № 16 "Об утверждении Положения о порядке распределения и использования средств, полученных в виде субвенции из областного бюджета на исполнение полномочий по воспитанию и обучению детей-инвалидов в муниципальных дошкольных образовательных учреждениях Княгининского района" п.1                                                                            2) Решение Земского собрания Княгининского района Нижегородской области от 03.12.2013 № 268 "Об утверждении Положения о порядке распределения суммы субвенции на реализацию государственных полномочий по воспитанию и обучению детей-инвалидов в муниципальных организациях, осуществляющих образовательную деятельность по реализации образовательных программ дошкольного образования, находящихся в ведении администрации Княгининского района Нижегородской области"</t>
  </si>
  <si>
    <t>1) 09.06.2009                     2) 03.12.2013</t>
  </si>
  <si>
    <t>1) 02.12.2013                 2) -</t>
  </si>
  <si>
    <t>4207308</t>
  </si>
  <si>
    <t>4217307</t>
  </si>
  <si>
    <t>Решение Земского собрания Княгининского района Нижегородской области от 03.03.2009 г. № 7 "Об утверждении Положения о порядке распределения и использования средств, полученных в  виде субвенций из областного бюджета на исполнение полномочий в области общего образования"</t>
  </si>
  <si>
    <t>5200900</t>
  </si>
  <si>
    <t>Постановление администрации Княгининского района Нижегородской области от 07.06.2010 № 542 "О субсидиях, выделяемых бюджету Княгининского района, на выплату вознаграждения за выполнение функций классного руководителя педагогическим работникам муниципальных образовательных учреждений Княгининского района"</t>
  </si>
  <si>
    <t>Пособия и компенсации по публичным нормативным обязательствам</t>
  </si>
  <si>
    <t>313</t>
  </si>
  <si>
    <t>082</t>
  </si>
  <si>
    <t>Управление сельского хозяйства и природопользования Княгининского района</t>
  </si>
  <si>
    <t>0020401</t>
  </si>
  <si>
    <t xml:space="preserve">Устав Княгининского района Нижегородской области гл.4 ст.39 п.2 (с изменениями, внесенными в него) </t>
  </si>
  <si>
    <t>2600400</t>
  </si>
  <si>
    <t>7432810</t>
  </si>
  <si>
    <t>Постановление администрации Княгининского района от 21.05.2013 № 698 "Об утверждении муниуипальной программы "Развитие агропромышленного комплекса Княгининского района Нижегородской области на период 2013-2020 годы"</t>
  </si>
  <si>
    <t>0027303</t>
  </si>
  <si>
    <t>1) Постановление администрации Княгининского района Нижегородской области от 10.12.2008 № 995 "О субвенциях, выделяемых бюджету Княгининского района на осуществление отдельных гос.полномочий по поддержке сельскохозяйственного производства"                                                       2) Постановление администрации Княгининского района Нижегородской области от 03.06.2013 № 798 "О субвенциях, выделяемых бюджету Княгининского района на осуществление государственных полномочий по поддержке сельскохозяйственного производства"</t>
  </si>
  <si>
    <t>1) 10.12.2008               2) 01.06.2013</t>
  </si>
  <si>
    <t>1) 31.12.2012             2) -</t>
  </si>
  <si>
    <t>852</t>
  </si>
  <si>
    <t>Субсидии бюджетным учреждениям на финансовое обеспечение муниципального задания на оказание муниципальных услуг (выполнение
работ)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</si>
  <si>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</si>
  <si>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 xml:space="preserve">1) Постановление администрации Княгининского района Нижегородской области от 09.06.2010 № 554 "О субвенциях, выделяемых бюджету Княгининского района на поддержку элитного семеноводства"                                                                           2) Постановление администрации Княгининского района Нижегородской области от 21.06.2013 № 914 "О субвенциях, выделяемых бюджету Княгининского района на возмещение части затрат на приобретение элитных семян"       </t>
  </si>
  <si>
    <t>1) 09.06.2010           2) 01.01.2013</t>
  </si>
  <si>
    <t>1) 31.12.2012            2) -</t>
  </si>
  <si>
    <t xml:space="preserve">Постановление администрации Княгининского района Нижегородской области от 10.12.2013 № 1825 "О субвенциях, выделяемых бюджету Княгининского района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растениеводства" </t>
  </si>
  <si>
    <t xml:space="preserve">Постановление администрации Княгининского района Нижегородской области от 21.06.2013 № 915 "О субвенциях, выделяемых бюджету Княгининского района на оказание несвязной поддержки сельскохозяйственным товаропроизводителям в области растениеводства" </t>
  </si>
  <si>
    <t>1) Постановление администрации Княгининского района Нижегородской области от 09.06.2010 № 552 "О субвенциях, выделяемых бюджету Княгингинского района на поддержку племенного животноводства"                                                                       2) Постановление администрации Княгининского района Нижегородской области от 21.06.2013 № 912 "О субвенциях, выделяемых бюджету Княгингинского района на поддержку племенного животноводства"</t>
  </si>
  <si>
    <t>6.</t>
  </si>
  <si>
    <t>Постановление администрации Княгининского района Нижегородской области от 21.06.2013 № 911 "О субвенциях, выделяемых бюджету Княгининского района на возмещение части затрат сельскохозяйственных товаропроизводителей на 1 литр (килограмм) реализованного товарного молока"</t>
  </si>
  <si>
    <t>7.</t>
  </si>
  <si>
    <t>Постановление администрации Княгининского района Нижегородской области от 21.06.2013 № 913 "О субвенциях, выделяемых бюджету Княгининского района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животноводства"</t>
  </si>
  <si>
    <t>8.</t>
  </si>
  <si>
    <t>Постановление администрации Княгининского района Нижегородской области от 25.06.2013 № 927 "О субвенциях, выделяемых бюджету Княгининского района на возмещение части процентной ставки по долгосрочным, среднесрочным и краткосрочным кредитам, взятым малыми формами хозяйствования"</t>
  </si>
  <si>
    <t>9.</t>
  </si>
  <si>
    <t xml:space="preserve">Постановление администрации Княгининского района Нижегородской области от 15.05.2012 № 719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лет" </t>
  </si>
  <si>
    <t>10.</t>
  </si>
  <si>
    <t>Постановление администрации Княгининского района Нижегородской области от 09.06.2010 № 554 "О субвенциях, выделяемых бюджету Княгининского района на поддержку элитного семеноводства"</t>
  </si>
  <si>
    <t>11.</t>
  </si>
  <si>
    <t>Постановление администрации Княгининского района Нижегородской области от 01.06.2012 № 796 "О субвенциях, выделяемых бюджету Княгининского района на компенсацию части затрат по страхованию урожая сельскохозяйственных культур, урожая многолетних насаждений</t>
  </si>
  <si>
    <t>12.</t>
  </si>
  <si>
    <t xml:space="preserve">Постановление администрации Княгининского района Нижегородской области от 09.06.2010 № 555 "О субвенциях, выделяемых бюджету Княгининского района на компенсацию части затрат на приобретение средств химизации" </t>
  </si>
  <si>
    <t>13.</t>
  </si>
  <si>
    <t>Постановление администрации Княгининского района от 10.12.2013 № 1825 "О субвенциях, выделяемых бюджету Княгининского района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растениеводства"</t>
  </si>
  <si>
    <t>14.</t>
  </si>
  <si>
    <t>Постановление  Правительства Нижегородской области от 13.11.2012 № 803 "О государственной поддержке агропромышленного комплекса Нижегородской области"</t>
  </si>
  <si>
    <t>15.</t>
  </si>
  <si>
    <t>Постановление администрации Княгининского района Нижегородской области от 09.01.2014 № 40 "О субвенциях, выделяемых бюджету Княгининского района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животных"</t>
  </si>
  <si>
    <t>16.</t>
  </si>
  <si>
    <t>17.</t>
  </si>
  <si>
    <t xml:space="preserve">Постановление администрации Княгининского района Нижегородской области от 15.05.2012 № 718 "О субвенциях, выделяемых бюджету Княгининского района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2004-2012 годах на срок от 2 до 10 лет" </t>
  </si>
  <si>
    <t>18.</t>
  </si>
  <si>
    <t>19.</t>
  </si>
  <si>
    <t>1) Постановление администрации Княгининского района Нижегородской области от 09.06.2010 № 552 "О субвенциях, выделяемых бюджету Княгингинского района на поддержку племенного животноводства"                                                                         2) Постановление администрации Княгининского района Нижегородской области от 21.06.2013 № 912 "О субвенциях, выделяемых бюджету Княгингинского района на поддержку племенного животноводства"</t>
  </si>
  <si>
    <t>1) 31.12.2013            2) -</t>
  </si>
  <si>
    <t>20.</t>
  </si>
  <si>
    <t xml:space="preserve">1) Постановление администрации Княгининского района Нижегородской области от 09.06.2010 № 553 "О субвенциях, выделяемых бюджету Княгининского района на стабилизацию и увеличение поголовья крупного рогатого скота"                                                                             2) Постановление администрации Княгининского района Нижегородской области от 21.06.2013 № 909 "О субвенциях, выделяемых бюджету Княгининского района на стабилизацию и увеличение поголовья крупного рогатого скота"    </t>
  </si>
  <si>
    <t>21.</t>
  </si>
  <si>
    <t xml:space="preserve">Постановление администрации Княгининского района Нижегородской области от 01.06.2012 № 796 "О субвенциях, выделяемых бюджету Княгининского района на компенсацию части затрат по страхованию урожая сельскохозяйственных культур, урожая многолетних насаждений и посадок многолетних насаждений" </t>
  </si>
  <si>
    <t>22.</t>
  </si>
  <si>
    <t>1) Постановление администрации Княгининского района Нижегородской области от 15.05.2012 № 719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лет"                                                                                                                   2) Постановление администрации Княгининского района Нижегородской области от 25.06.2013 № 927 "О субвенциях, выделяемых бюджету Княгининского района на возмещение части процентной ставки по долгосрочным, среднесрочным и краткосрочным кредитам, взятым малыми формами хозяйствования"</t>
  </si>
  <si>
    <t>1) 15.05.2012                      2) 25.06.2013</t>
  </si>
  <si>
    <t>1) -                                      2) -</t>
  </si>
  <si>
    <t>23.</t>
  </si>
  <si>
    <t xml:space="preserve">1) Постановление администрации Княгининского района Нижегородской области от 06.09.2012 № 1173 "О субвенциях, выделяемых на возмещение части затрат на приобретение зерноуборочных и кормоуборочных комбайнов отечественного производства в 2012 году"                                                                   2) Постановление администрации Княгининского района Нижегородской области от 30.05.2013 № 778 "О субвенциях, выделяемых бюджету Княгининского района на возмещение части затрат на приобретение зерноуборочных и кормоуборочных комбайнов отечественного производства"                                </t>
  </si>
  <si>
    <t>1) 06.09.2012                             2) 01.01.2013</t>
  </si>
  <si>
    <t>1) 31.12.2012                                  2) -</t>
  </si>
  <si>
    <t>24.</t>
  </si>
  <si>
    <t>1) Постановление администрации Княгининского района Нижегородской области от 09.06.2010 № 555 "О субвенциях, выделяемых бюджету Княгининского района на компенсацию части затрат на приобретение средств химизации"                                                                                                     2) Постановление администрации Княгининского района Нижегородской области от 21.06.2013 № 910 "О субвенциях, выделяемых бюджету Княгининского района на компенсацию части затрат на приобретение средств химизации"</t>
  </si>
  <si>
    <t>25.</t>
  </si>
  <si>
    <t>26.</t>
  </si>
  <si>
    <t>27.</t>
  </si>
  <si>
    <t>095</t>
  </si>
  <si>
    <t>Контрольно-счетная инспекция Княгининского района</t>
  </si>
  <si>
    <t>Решение Земского собрания Княгининского района Нижегородской области от 30.03.2012 № 167 "Об утверждении Положения о контрольно-счетной инспекции Княгининского района Нижегородской области"</t>
  </si>
  <si>
    <t>0020700</t>
  </si>
  <si>
    <t xml:space="preserve">1) Постановление администрации Княгининского района Нижегородской области от 22.05.2013 № 702 "О субсидиях, выделяемых бюджету Княгининского района, на выплату заработной платы работникам муниципальных учреждений (с начислениями на нее)"                                                                                                                           2) Закон Нижегородской области от 18.12.2013 № 166-З "Об областном бюджете на 2014 год и на плановый период 2015 и 2016 годов" </t>
  </si>
  <si>
    <t>1.3.1</t>
  </si>
  <si>
    <t>Уплата налогов, сборов и иных обязательных платежей в бюджетную систему Российской Федерации</t>
  </si>
  <si>
    <t>Расходные обязательства по исполнению судебных актов по искам к Княгининскому району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</t>
  </si>
  <si>
    <t>096</t>
  </si>
  <si>
    <t>Администрация Княгининского района Нижегородской области</t>
  </si>
  <si>
    <t>Устав Княгининского района Нижегородской области, гл. 4, ст. 20, п. 1, 7</t>
  </si>
  <si>
    <t>0020800</t>
  </si>
  <si>
    <t>1.1.5.</t>
  </si>
  <si>
    <t>Устав Княгининского района Нижегородской области, гл.4, ст. 19, п. 1,7</t>
  </si>
  <si>
    <t>Расходы на выплату персоналу казенных учреждений</t>
  </si>
  <si>
    <t>0020059</t>
  </si>
  <si>
    <t>Устав Муниципального казенного учреждения "Хозяйственно-эксплуатационное управление" Княгининского района утвержденный постановлением администрации Княгининского района Нижегородской области от 13.12.2011 № 1406</t>
  </si>
  <si>
    <t>3020059</t>
  </si>
  <si>
    <t>Устав Муниципального казенного учреждения "Единая дежурно-диспетчерская служба" Княгининского района, утвержденный постановлением администрации Княгининского района Нижегородской области от 11.03.2013 № 373</t>
  </si>
  <si>
    <t>2.1.5.</t>
  </si>
  <si>
    <t>2.1.6.</t>
  </si>
  <si>
    <t>2.1.7.</t>
  </si>
  <si>
    <t>2.1.8.</t>
  </si>
  <si>
    <t>0920059</t>
  </si>
  <si>
    <t>Устав Муниципального казенного учреждения "Отдел строительства и архитектуры администрации Княгининского района Нижегородской области", утвержденный постановлением администрации Княгининского района Нижегородской области от 30.11.2012 № 1562</t>
  </si>
  <si>
    <t>2.1.9.</t>
  </si>
  <si>
    <t>2.2.2.</t>
  </si>
  <si>
    <t>2.2.3.</t>
  </si>
  <si>
    <t>2.3.2.</t>
  </si>
  <si>
    <t>2.3.3.</t>
  </si>
  <si>
    <t>0200002</t>
  </si>
  <si>
    <t>Устав Княгининского района Нижегородской области, гл.4, ст.21</t>
  </si>
  <si>
    <t>0900200</t>
  </si>
  <si>
    <t>Устав Княгининского района Нижегородской области, гл.4, ст.39, п.1, пп. 10</t>
  </si>
  <si>
    <t>0922600</t>
  </si>
  <si>
    <t>1) Федеральный закон от 06.10.2003 № 131-ФЗ "Об общих принципах организации местного самоуправления в Российской Федерации", гл.3, ст.15                                                                                                                     2) Устав Княгининского района Нижегородской области, гл.4, ст.39, п.2,3</t>
  </si>
  <si>
    <t>1)06.10.2003           2)12.08.2010</t>
  </si>
  <si>
    <t>1) -                          2) -</t>
  </si>
  <si>
    <t>5225000</t>
  </si>
  <si>
    <t>1) Постановление Правительства Нижегородской области от 09.08.2011 N 599 "Об утверждении областной целевой программы "Информационное общество и электронное правительство Нижегородской области (2012 - 2014 годы)                                                                                2) Постановление Правительства Нижегородской области от 31.10.2013 № 800 "Об утверждении государственной программы "Информационное общество Нижегородской области (2014 - 2017 годы)"</t>
  </si>
  <si>
    <t>1) 09.08.2011             2) 01.01.2014</t>
  </si>
  <si>
    <t>1)31.12.2013    2)31.12.2017</t>
  </si>
  <si>
    <t>Постановление администрации Княгининского района от 16.10.2012 № 1360 "Об утверждении муниципальной программы "Улучшение условий и охраны труда в организациях Княгининского района Нижегородской области на 2013-2015 годы"</t>
  </si>
  <si>
    <t>1) 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                                                                                             2)Постановление администрации Княгининского района от 02.10.2013 № 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</si>
  <si>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1) 12.10.2012                         2) 02.10.2013</t>
  </si>
  <si>
    <t>1) 31.12.2013                 2) 31.12.2016</t>
  </si>
  <si>
    <t>1) Постановление администрации Княгининского района №1331 от 11.10.2012 "Об утверждении районной целевой программы "Развитие муниципальной службы Княгининского района Нижегородской области на 2013 год"                                                                                     2) Постановление администрации Княгининского района №1326 от 19.09.2013 "Об утверждении муниципальной программы "Развитие муниципальной службы Княгининского района Нижегородской области на 2014-2016 годы"</t>
  </si>
  <si>
    <t>1) 11.10.2012                2) 19.09.2013</t>
  </si>
  <si>
    <t>1) 31.12.2013                  2) 31.12.2016</t>
  </si>
  <si>
    <t>7192502</t>
  </si>
  <si>
    <t>Постановление администрации Княгининского района №1266 от 24.09.2012 "Об утверждении муниципальной программы "Управление муниципальной собственностью Княгининского района Нижегородской области" на 2013-2014 годы"</t>
  </si>
  <si>
    <t>Постановление администрации Княгининского района №728 от 17.05.2012 "Об утверждении районной целевой программы "Развитие муниципальной службы Княгининского района Нижегородской области на 2012 год"</t>
  </si>
  <si>
    <t>7412940</t>
  </si>
  <si>
    <t>1) Постановление администрации Княгининского района №564 от 18.04.2013 "Об утверждении районной целевой программы "Создание инфраструктуры для оказания государственных и муниципальных услуг в электронном виде на территории Княгининского района на 2013 год"                                                                                       2) Постановление администрации Княгининского района №564 от 27.09.2013 "Об утверждении муниципальной программы Княгининского района Нижегородской области "Создание инфраструктуры для оказания государственных и муниципальных услуг в электронном виде на территории Княгининского района" на 2014-2016 годы"</t>
  </si>
  <si>
    <t>1) 18.04.2013                 2) 27.09.2013</t>
  </si>
  <si>
    <t>1) 31.12.2013                     2) 31.12.2016</t>
  </si>
  <si>
    <t>3.2.11.</t>
  </si>
  <si>
    <t>3.2.12.</t>
  </si>
  <si>
    <t>Постановление администрации Княгининского района №1102 от 22.09.2011 "Об утверждении районной целевой программы "Профилактика терроризма и экстремизма" на 2012-2014 годы"</t>
  </si>
  <si>
    <t>3.2.13.</t>
  </si>
  <si>
    <t>2482508</t>
  </si>
  <si>
    <t>Постановление администрации Княгининского района Нижегорододской области от 30.12.2010 № 1179 "Об утверждении Положения о порядке формирования, предоставления и использования субсидий, выделяемых из бюджета Княгининского района юридическим лицам, являющимся муниципальными предприятиями района, а также юридическим лицам других организационно правовых форм, не являющимся муниципальными предприятиями, на возмещение затрат или недополученных доходов в связи с выполнением работ и оказанием услуг"</t>
  </si>
  <si>
    <t>3.2.14.</t>
  </si>
  <si>
    <t>3.2.15.</t>
  </si>
  <si>
    <t>Постановление администрации Княгининского района № 739 от 21.05.2012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</si>
  <si>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3.2.16.</t>
  </si>
  <si>
    <t>7950034</t>
  </si>
  <si>
    <t>Постановление администрации Княгининского района № 258 от 16.02.2012 "Об утверждении районной целевой программы "Развитие пассажирского автомобильного транспорта общего пользования на территории Княгининского района на 2012 год"</t>
  </si>
  <si>
    <t>3.2.17.</t>
  </si>
  <si>
    <t>3302513</t>
  </si>
  <si>
    <t>Устав Княгининского района Нижегородской области, гл.4, ст.39, п.4</t>
  </si>
  <si>
    <t>3.2.18.</t>
  </si>
  <si>
    <t>3.2.19.</t>
  </si>
  <si>
    <t>3.2.20.</t>
  </si>
  <si>
    <t>3400300</t>
  </si>
  <si>
    <t>3.2.21.</t>
  </si>
  <si>
    <t>7192503</t>
  </si>
  <si>
    <t>3.2.22.</t>
  </si>
  <si>
    <t>7162481</t>
  </si>
  <si>
    <t xml:space="preserve">1) Постановление администрации Княгининского района Нижегородской области от 12.10.2012 № 1341 "Об утверждении районной целевой программы развития жилищно-коммунального комплекса Княгининского района Нижегородской области на 2013 год"                                                                                       2) Постановление администрации Княгининского района Нижегородской области от 08.10.2013 № 1459 "Об утверждении муниципальной программы Княгининского района Нижегородской области "Комплексное развитие систем коммунальной инфраструктуры Княгининского района" на 2014-2016 годы" </t>
  </si>
  <si>
    <t>1) 12.10.2010                2) 08.10.2013</t>
  </si>
  <si>
    <t>1) 31.12.2013               2) 31.12.2016</t>
  </si>
  <si>
    <t>3.2.23.</t>
  </si>
  <si>
    <t>4102515</t>
  </si>
  <si>
    <t>Устав Княгининского района Нижегородской области, гл.4, ст.39, п.1, пп. 19</t>
  </si>
  <si>
    <t xml:space="preserve">Обеспечение        
получения          
физическими и юридическими лицами государственных и
муниципальных услуг за счет  реализации
принципа "одного
окна"           </t>
  </si>
  <si>
    <t>7410059</t>
  </si>
  <si>
    <t>7950023</t>
  </si>
  <si>
    <t>410</t>
  </si>
  <si>
    <t>Постановление администрации Княгининского района Нижегородской области от 27.09.2011  № 1138 "Об утверждении районной целевой программы "Социально-экономическая поддержка молодых специалистов Княгининского района Нижегородской области на 2012 год"</t>
  </si>
  <si>
    <t>4.1.2.2.</t>
  </si>
  <si>
    <t>Постановление Правительства Нижегородской области от 16.09.2010 № 611 "Об утверждении областной целевой программы "Стимулирование малоэтажного жилищного строительства в Нижегородской области на 2011-2013 годы"</t>
  </si>
  <si>
    <t>4.1.2.3.</t>
  </si>
  <si>
    <t>4.1.2.4.</t>
  </si>
  <si>
    <t>4.1.2.5.</t>
  </si>
  <si>
    <t>4.1.2.6.</t>
  </si>
  <si>
    <t>4.1.2.7.</t>
  </si>
  <si>
    <t>5226500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</si>
  <si>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2012-2014 годы", утвержденная постановлением Правительства Нижегородской области от 07.10.2011 № 814</t>
  </si>
  <si>
    <t>4.1.2.8.</t>
  </si>
  <si>
    <t>4.1.2.9.</t>
  </si>
  <si>
    <t>4.1.2.10.</t>
  </si>
  <si>
    <t>Постановление администрации Княгининского района Нижегородской области от 16.05.2013  № 643 "Об утверждении районной целевой программы "Социально-экономическая поддержка молодых специалистов Княгининского района Нижегородской области на 2013 год"</t>
  </si>
  <si>
    <t>4.1.2.11.</t>
  </si>
  <si>
    <t>4.1.2.12.</t>
  </si>
  <si>
    <t>7162480</t>
  </si>
  <si>
    <t>4.1.2.13.</t>
  </si>
  <si>
    <t>Постановление администрации Княгининского района Нижегородской области от 27.09.2011 № 1138 "Об утверждении районной целевой программы "Социально-экономическая поддержка молодых специалистов Княгининского района Нижегородской области на 2012 год"</t>
  </si>
  <si>
    <t>4.1.2.14.</t>
  </si>
  <si>
    <t>4.1.2.15.</t>
  </si>
  <si>
    <t>Постановление администрации Княгининского района Нижегородской области от 05.10.2012 № 1314 "Об утверждении районной целевой программы "Развитие физической культуры и спорта в Княгининском районе Нижегородской области на 2013 год"</t>
  </si>
  <si>
    <t>7950041</t>
  </si>
  <si>
    <t>Постановление администрации Княгининского района №564 от 18.04.2013 "Об утверждении районной целевой программы "Создание инфраструктуры для оказания государственных и муниципальных услуг в электронном виде на территории Княгининского района на 2013 год"</t>
  </si>
  <si>
    <t>Субсидии автономным учереждениям на финансовое обеспечение муниципального задания на оказание муниципальных услуг (выполнение работ)</t>
  </si>
  <si>
    <t>Выполнение работ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телепрограммы «Новости Княгинино» и радиопрограммы «Радио Княгинино»</t>
  </si>
  <si>
    <t>4447205</t>
  </si>
  <si>
    <t>621</t>
  </si>
  <si>
    <t xml:space="preserve">1) Постановление администрации Княгининского района от 11.05.2011 № 524 "Об утверждении Положения о порядке представления субсидий на оказание поддержки средств массовой информации"                                                                                        2) Постановление администрации Княгининского района от 15.05.2012 № 717 "Об утверждении Положения о порядке представления субсидий на оказание поддержки средств массовой информации"   </t>
  </si>
  <si>
    <t>1) 11.05.2011                   2) 01.01.2012</t>
  </si>
  <si>
    <t>1) 31.12.2011                           2) -</t>
  </si>
  <si>
    <t>4.2.1.2.</t>
  </si>
  <si>
    <t>4530059</t>
  </si>
  <si>
    <t>4.2.1.3.</t>
  </si>
  <si>
    <t>Оказание муниципальной услуги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печатного средства массовой информации – газеты «Победа»</t>
  </si>
  <si>
    <t>4.2.1.4.</t>
  </si>
  <si>
    <t>4570059</t>
  </si>
  <si>
    <t>622</t>
  </si>
  <si>
    <t>Предоставления субсидий некоммерческим организациям (за исключением муниципальных учреждений)</t>
  </si>
  <si>
    <t>7072993</t>
  </si>
  <si>
    <t>630</t>
  </si>
  <si>
    <t xml:space="preserve">1) Постановление администрации Княгининского района Нижегородской области от 12.10.2012 № 1339 "Об утверждении районной целевой программы "Старшее поколение" на 2013 год"                                                     2) Постановление администрации Княгининского района Нижегородской области от 24.09.2013 №1339 "Об утверждении муниципальной программы Княгининского района Нижегородской области "Социальная поддержка граждан Княгининского района Нижегородской области" на 2014-2016 годы"    </t>
  </si>
  <si>
    <t>1) 12.10.2012                      2) 24.09.2013</t>
  </si>
  <si>
    <t>1) 31.12.2013             2) 31.12.2016</t>
  </si>
  <si>
    <t>4912998</t>
  </si>
  <si>
    <t>310</t>
  </si>
  <si>
    <t>Решение Земского собрания Княгининского района от 07.10.2013 № 251  "Об утверждении Положения о пенсии за выслугу лет лицам, замещавшим муниципальные должности и должности муниципальной службы в Княгининском районе Нижегородской области"</t>
  </si>
  <si>
    <t xml:space="preserve"> Постановление администрации Княгининского района Нижегородской области от 12.10.2012 № 1339 "Об утверждении районной целевой программы "Старшее поколение" на 2013 год"                                     </t>
  </si>
  <si>
    <t>7072991</t>
  </si>
  <si>
    <t xml:space="preserve">Постановление администрации Княгининского района Нижегородской области от 24.09.2013 №1339 "Об утверждении муниципальной программы Княгининского района Нижегородской области "Социальная поддержка граждан Княгининского района Нижегородской области" на 2014-2016 годы"    </t>
  </si>
  <si>
    <t>7072992</t>
  </si>
  <si>
    <t>7072996</t>
  </si>
  <si>
    <t>7072997</t>
  </si>
  <si>
    <t>7072999</t>
  </si>
  <si>
    <t>1.8.</t>
  </si>
  <si>
    <t>320</t>
  </si>
  <si>
    <t>1) Распоряжение Правительства Нижегородской области от 19.03.2012 № 501-р "О выделении денежных срежств из фонда на поддержку территории"                                                                                                                          2) Распоряжение Правительства Нижегородской области от 16.07.2012 № 1486-р "О выделении денежных срежств из фонда на поддержку территории"                                                                                                          3) Распоряжение Правительства Нижегородской области от 17.04.2013 № 775-р "О выделении денежных срежств из фонда на поддержку территории"                                                                                                                  4) Распоряжение Правительства Нижегородской области от 06.06.2013 № 1135-р "О выделении денежных срежств из фонда на поддержку территории"                                                                                                  5) Распоряжение Правительства Нижегородской области от 18.07.2013 № 1482-р "О выделении денежных срежств из фонда на поддержку территории"                                                                                                           6) Распоряжение Правительства Нижегородской области от 03.09.2013 № 1820-р "О выделении денежных срежств из фонда на поддержку территории"                                                                                            7) Распоряжение Правительства Нижегородской области от 25.09.2013 № 1954-р "О выделении денежных срежств из фонда на поддержку территории"                                                                                            8) Распоряжение Правительства Нижегородской области от 02.12.2013 № 2495-р "О выделении денежных срежств из фонда на поддержку территории"</t>
  </si>
  <si>
    <t>1) 19.03.2012              2) 16.07.2012             3) 17.04.2013           4) 06.06.2013           5) 18.07.2013           6) 03.09.2013             7) 25.09.2013               8) 02.12.2013</t>
  </si>
  <si>
    <t>1008820</t>
  </si>
  <si>
    <t>Постановление Правительства РФ от 17.12.2010 № 1050 "О федеральной целевой программе "Жилище" на 2011-2015 годы"</t>
  </si>
  <si>
    <t>5221200</t>
  </si>
  <si>
    <t>Постановление Правительства Нижегородской области от 10.11.2010 № 772 "Об утверждении областной целевой программы "Обеспечение жильем молодых семей в Нижегородской области" на период 2011-2015 годов"</t>
  </si>
  <si>
    <t>2.4.</t>
  </si>
  <si>
    <t>5225300</t>
  </si>
  <si>
    <t xml:space="preserve">Постановление Правительства Нижегородской области от 30.07.2009 № 548 "Об утверждении областной целевой программы "Ипотечное жилищное кредитование населения Нижегородской области" на 2009-2020 годы" (с изменениями, внесенными в него)  </t>
  </si>
  <si>
    <t>2.5.</t>
  </si>
  <si>
    <t>7022700</t>
  </si>
  <si>
    <t xml:space="preserve">Постановление администрации Княгининского района от 02.10.2009 № 768 "Об утверждении муниципальной программы "Ипотечное жилищное кредитование населения Княгининского района на 2009-2020 годы" </t>
  </si>
  <si>
    <t>2.6.</t>
  </si>
  <si>
    <t>7092414</t>
  </si>
  <si>
    <t>Постановление администрации Княгининского района от 13.10.2010 № 902 "Об утверждении муниципальной программы "Обеспечение жильем молодых семей в Княгининском районе Нижегородской области" на период 2011-2015 годов"</t>
  </si>
  <si>
    <t>2.7.</t>
  </si>
  <si>
    <t>Постановление администрации Княгининского района от 16.05.2013 № 643 "Об утверждении районной целевой программы "Социально-экономическая поддержка молодых специалистов Княгининского района Нижегородской области" на 2013 год"</t>
  </si>
  <si>
    <t>Субсидии юридическим лицам (кроме муниципальных учреждений) и физическим лицам-производителям товаров, работ, услуг</t>
  </si>
  <si>
    <t>2480101</t>
  </si>
  <si>
    <t>3032509</t>
  </si>
  <si>
    <t>7950013</t>
  </si>
  <si>
    <t>Постановление администрации Княгининского района Нижегорододской области от 07.10.2010 № 878 "Об утверждении районной целевой программы "Развитие малого и среднего предпринимательства в Княгининском районе" на период 2011-2015 годы""</t>
  </si>
  <si>
    <t>7136230</t>
  </si>
  <si>
    <t>Постановление администрации Княгининского района Нижегорододской области от 07.10.2010 № 878 "Об утверждении муниципальной  программы "Развитие малого и среднего предпринимательства в Княгининском районе" на период 2011-2015 годы""</t>
  </si>
  <si>
    <t>7136270</t>
  </si>
  <si>
    <t>3512970</t>
  </si>
  <si>
    <t>7950020</t>
  </si>
  <si>
    <t>Постановление администрации Княгининского района Нижегорододской области от 13.09.2012 № 1220 "Об утверждении районной целевой программы "Снижение издержек производства и тарифов на услуги по теплоснабжению предприятий жилищно-коммунального хозяйства Княгининского района на 2012-2013 г.г.""</t>
  </si>
  <si>
    <t>7950043</t>
  </si>
  <si>
    <t>Исполнение судебных актов</t>
  </si>
  <si>
    <t>3030200</t>
  </si>
  <si>
    <t>830</t>
  </si>
  <si>
    <t>Решение арбитражного суда Нижегородской области от 20.03.2012</t>
  </si>
  <si>
    <t>0027304</t>
  </si>
  <si>
    <t>Решение Земского собрания Княгининского района №30 "Об утверждении Положения о порядке осуществления государственных полномочий по созданияю и организации деятельности комиссии по делам несовершеннолетних и защите их прав" (с изменениями, внесенными в него)</t>
  </si>
  <si>
    <t>0015120</t>
  </si>
  <si>
    <t>Постановление администрации Княгининского района  от 24.12.2010 № 1171 "О субвенциях, выделяемых бюджету Княгининского района на осуществление полномочий по составлению (изменению, дополнению) списков кандидатов в присяжные заседатели федеральных судов в общей юрисдикции в Российской Федерации"</t>
  </si>
  <si>
    <t>Субсидии автономным учереждениям</t>
  </si>
  <si>
    <t>4.4.1.1.1</t>
  </si>
  <si>
    <t>4.2.1.2.1.</t>
  </si>
  <si>
    <t>Бюджетные инвестиции на приобретение объектов недвижимого имущества казенными учреждениями</t>
  </si>
  <si>
    <t>5052102</t>
  </si>
  <si>
    <t>Постановление администрации Княгининского района от 29.05.2013 № 765 "О субвенциях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</si>
  <si>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6065082</t>
  </si>
  <si>
    <t>6067315</t>
  </si>
  <si>
    <t>5055134</t>
  </si>
  <si>
    <t>Постановление администрации Княгининского района от 29.05.2013 № 759 "О 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1941-1945 годов"</t>
  </si>
  <si>
    <t>5055135</t>
  </si>
  <si>
    <t xml:space="preserve">1) Постановление администрации Княгининского района от 12.10.2010 № 893 "О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                                                                                                   2) Постановление администрации Княгининского района от 29.05.2013 № 758 "О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   </t>
  </si>
  <si>
    <t>1) 12.10.2010                          2) 29.05.2013</t>
  </si>
  <si>
    <t>1) 28.05.2013                                                 2)-</t>
  </si>
  <si>
    <t>1) 11.03.2010                                       2) 01.02.2010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</si>
  <si>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</si>
  <si>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  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</si>
  <si>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</si>
  <si>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 xml:space="preserve">1) Постановление администрации Княгининского района № 1129 от 15.12.2010 "Об утверждении районной целевой программы "Патриотическое воститание граждан в Княгининском районе" на 2011-2013 годы"                                                                                 2) Постановление администрации Княгининского района № 1334 от 20.09.2013 "Об утверждении муниципальной программы Княгининского района Нижегородской области  "Патриотическое воститание граждан в Княгининском районе" на 2014-2016 годы"  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</si>
  <si>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       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</si>
  <si>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</si>
  <si>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</si>
  <si>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>1) Устав МБУ "Хозяйственно-эксплуатационная группа системы образования", утвержденный приказом управления образования администрации Княгининского района Нижегородской области от 05.04.2011 № 80                                                                                            2) Устав МБУ "Хозяйственно-эксплуатационная группа системы образования" (в новой редакции), утвержденный постановлением администрации Княгининского района Нижегородской области от 23.04.2013 № 569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</si>
  <si>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</si>
  <si>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>1) Устав МБУ "Хозяйственно-эксплуатационная группа системы образования", утвержденный приказом управления образования администрации Княгининского района Нижегородской области от 05.04.2011 № 80                                                                                             2) Устав МБУ "Хозяйственно-эксплуатационная группа системы образования" (в новой редакции), утвержденный постановлением администрации Княгининского района Нижегородской области от 23.04.2013 № 569</t>
  </si>
  <si>
    <t>очередной финансовый год -2014 год</t>
  </si>
  <si>
    <t>1-ый год планового периода - 2015 год</t>
  </si>
  <si>
    <t>2-ой год планового периода - 2016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</si>
</sst>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/m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00\+&quot; &quot;\+00\+&quot; &quot;\+00"/>
    <numFmt numFmtId="184" formatCode="000&quot; &quot;00&quot; &quot;00"/>
    <numFmt numFmtId="185" formatCode="#,##0.0"/>
    <numFmt numFmtId="186" formatCode="0.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</numFmts>
  <fonts count="6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ahoma"/>
      <family val="2"/>
    </font>
    <font>
      <sz val="11"/>
      <name val="Times New Roman"/>
      <family val="1"/>
    </font>
    <font>
      <sz val="8"/>
      <color indexed="23"/>
      <name val="Times New Roman"/>
      <family val="1"/>
    </font>
    <font>
      <sz val="9"/>
      <color indexed="2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23"/>
      <name val="Times New Roman"/>
      <family val="1"/>
    </font>
    <font>
      <sz val="11"/>
      <name val="Arial CYR"/>
      <family val="0"/>
    </font>
    <font>
      <sz val="7.5"/>
      <name val="Times New Roman"/>
      <family val="1"/>
    </font>
    <font>
      <sz val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 wrapText="1"/>
    </xf>
    <xf numFmtId="3" fontId="4" fillId="0" borderId="0" xfId="61" applyNumberFormat="1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17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3" fontId="5" fillId="33" borderId="11" xfId="61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173" fontId="4" fillId="0" borderId="0" xfId="0" applyNumberFormat="1" applyFont="1" applyAlignment="1">
      <alignment horizontal="center" vertical="top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49" fontId="9" fillId="35" borderId="11" xfId="0" applyNumberFormat="1" applyFont="1" applyFill="1" applyBorder="1" applyAlignment="1">
      <alignment horizontal="left" vertical="center"/>
    </xf>
    <xf numFmtId="0" fontId="9" fillId="35" borderId="11" xfId="0" applyNumberFormat="1" applyFont="1" applyFill="1" applyBorder="1" applyAlignment="1">
      <alignment vertical="center" wrapText="1"/>
    </xf>
    <xf numFmtId="186" fontId="9" fillId="35" borderId="11" xfId="0" applyNumberFormat="1" applyFont="1" applyFill="1" applyBorder="1" applyAlignment="1">
      <alignment vertical="center" wrapText="1"/>
    </xf>
    <xf numFmtId="185" fontId="9" fillId="35" borderId="11" xfId="0" applyNumberFormat="1" applyFont="1" applyFill="1" applyBorder="1" applyAlignment="1">
      <alignment vertical="center" wrapText="1"/>
    </xf>
    <xf numFmtId="3" fontId="8" fillId="33" borderId="11" xfId="61" applyNumberFormat="1" applyFont="1" applyFill="1" applyBorder="1" applyAlignment="1">
      <alignment horizontal="center" vertical="center" wrapText="1"/>
    </xf>
    <xf numFmtId="0" fontId="8" fillId="33" borderId="11" xfId="61" applyNumberFormat="1" applyFont="1" applyFill="1" applyBorder="1" applyAlignment="1">
      <alignment horizontal="center" vertical="center" wrapText="1"/>
    </xf>
    <xf numFmtId="0" fontId="8" fillId="33" borderId="13" xfId="61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 wrapText="1"/>
    </xf>
    <xf numFmtId="3" fontId="4" fillId="0" borderId="11" xfId="61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5" fontId="8" fillId="0" borderId="11" xfId="61" applyNumberFormat="1" applyFont="1" applyFill="1" applyBorder="1" applyAlignment="1">
      <alignment horizontal="right" vertical="top"/>
    </xf>
    <xf numFmtId="14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left"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14" fontId="8" fillId="35" borderId="11" xfId="0" applyNumberFormat="1" applyFont="1" applyFill="1" applyBorder="1" applyAlignment="1">
      <alignment horizontal="center" vertical="center"/>
    </xf>
    <xf numFmtId="14" fontId="8" fillId="35" borderId="11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left" vertical="top"/>
    </xf>
    <xf numFmtId="0" fontId="8" fillId="34" borderId="11" xfId="0" applyNumberFormat="1" applyFont="1" applyFill="1" applyBorder="1" applyAlignment="1">
      <alignment horizontal="left" vertical="top" wrapText="1"/>
    </xf>
    <xf numFmtId="0" fontId="8" fillId="34" borderId="11" xfId="0" applyNumberFormat="1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/>
    </xf>
    <xf numFmtId="14" fontId="11" fillId="34" borderId="11" xfId="0" applyNumberFormat="1" applyFont="1" applyFill="1" applyBorder="1" applyAlignment="1">
      <alignment horizontal="center" vertical="top"/>
    </xf>
    <xf numFmtId="14" fontId="11" fillId="34" borderId="11" xfId="0" applyNumberFormat="1" applyFont="1" applyFill="1" applyBorder="1" applyAlignment="1">
      <alignment horizontal="center" vertical="top" wrapText="1"/>
    </xf>
    <xf numFmtId="185" fontId="8" fillId="34" borderId="11" xfId="61" applyNumberFormat="1" applyFont="1" applyFill="1" applyBorder="1" applyAlignment="1">
      <alignment horizontal="right" vertical="top"/>
    </xf>
    <xf numFmtId="49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185" fontId="8" fillId="0" borderId="11" xfId="61" applyNumberFormat="1" applyFont="1" applyBorder="1" applyAlignment="1">
      <alignment horizontal="right" vertical="top"/>
    </xf>
    <xf numFmtId="49" fontId="8" fillId="36" borderId="11" xfId="0" applyNumberFormat="1" applyFont="1" applyFill="1" applyBorder="1" applyAlignment="1">
      <alignment horizontal="left" vertical="top"/>
    </xf>
    <xf numFmtId="0" fontId="11" fillId="36" borderId="11" xfId="0" applyFont="1" applyFill="1" applyBorder="1" applyAlignment="1">
      <alignment horizontal="center" vertical="top"/>
    </xf>
    <xf numFmtId="0" fontId="11" fillId="36" borderId="11" xfId="0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top"/>
    </xf>
    <xf numFmtId="14" fontId="11" fillId="0" borderId="11" xfId="0" applyNumberFormat="1" applyFont="1" applyFill="1" applyBorder="1" applyAlignment="1">
      <alignment horizontal="center" vertical="top"/>
    </xf>
    <xf numFmtId="14" fontId="1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" fontId="12" fillId="0" borderId="11" xfId="0" applyNumberFormat="1" applyFont="1" applyFill="1" applyBorder="1" applyAlignment="1">
      <alignment horizontal="left" vertical="top"/>
    </xf>
    <xf numFmtId="0" fontId="9" fillId="34" borderId="11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top"/>
    </xf>
    <xf numFmtId="14" fontId="13" fillId="34" borderId="11" xfId="0" applyNumberFormat="1" applyFont="1" applyFill="1" applyBorder="1" applyAlignment="1">
      <alignment horizontal="center" vertical="top"/>
    </xf>
    <xf numFmtId="14" fontId="13" fillId="34" borderId="11" xfId="0" applyNumberFormat="1" applyFont="1" applyFill="1" applyBorder="1" applyAlignment="1">
      <alignment horizontal="center" vertical="top" wrapText="1"/>
    </xf>
    <xf numFmtId="3" fontId="8" fillId="35" borderId="11" xfId="61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top"/>
    </xf>
    <xf numFmtId="3" fontId="8" fillId="0" borderId="11" xfId="61" applyNumberFormat="1" applyFont="1" applyBorder="1" applyAlignment="1">
      <alignment horizontal="right" vertical="top"/>
    </xf>
    <xf numFmtId="0" fontId="12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center" vertical="top" wrapText="1"/>
    </xf>
    <xf numFmtId="14" fontId="12" fillId="0" borderId="11" xfId="0" applyNumberFormat="1" applyFont="1" applyBorder="1" applyAlignment="1">
      <alignment horizontal="center" vertical="top"/>
    </xf>
    <xf numFmtId="49" fontId="9" fillId="34" borderId="11" xfId="0" applyNumberFormat="1" applyFont="1" applyFill="1" applyBorder="1" applyAlignment="1">
      <alignment horizontal="left" vertical="top"/>
    </xf>
    <xf numFmtId="0" fontId="9" fillId="34" borderId="11" xfId="0" applyNumberFormat="1" applyFont="1" applyFill="1" applyBorder="1" applyAlignment="1">
      <alignment horizontal="left" vertical="top"/>
    </xf>
    <xf numFmtId="0" fontId="9" fillId="34" borderId="11" xfId="0" applyNumberFormat="1" applyFont="1" applyFill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top"/>
    </xf>
    <xf numFmtId="14" fontId="9" fillId="34" borderId="11" xfId="0" applyNumberFormat="1" applyFont="1" applyFill="1" applyBorder="1" applyAlignment="1">
      <alignment horizontal="center" vertical="top"/>
    </xf>
    <xf numFmtId="14" fontId="9" fillId="34" borderId="11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vertical="top" wrapText="1"/>
    </xf>
    <xf numFmtId="49" fontId="9" fillId="35" borderId="14" xfId="0" applyNumberFormat="1" applyFont="1" applyFill="1" applyBorder="1" applyAlignment="1">
      <alignment horizontal="left" vertical="center"/>
    </xf>
    <xf numFmtId="185" fontId="8" fillId="35" borderId="11" xfId="61" applyNumberFormat="1" applyFont="1" applyFill="1" applyBorder="1" applyAlignment="1">
      <alignment horizontal="right" vertical="center"/>
    </xf>
    <xf numFmtId="185" fontId="8" fillId="35" borderId="15" xfId="61" applyNumberFormat="1" applyFont="1" applyFill="1" applyBorder="1" applyAlignment="1">
      <alignment horizontal="right" vertical="center"/>
    </xf>
    <xf numFmtId="185" fontId="8" fillId="35" borderId="13" xfId="61" applyNumberFormat="1" applyFont="1" applyFill="1" applyBorder="1" applyAlignment="1">
      <alignment horizontal="right" vertical="center"/>
    </xf>
    <xf numFmtId="0" fontId="10" fillId="34" borderId="14" xfId="0" applyNumberFormat="1" applyFont="1" applyFill="1" applyBorder="1" applyAlignment="1">
      <alignment horizontal="left" vertical="top"/>
    </xf>
    <xf numFmtId="185" fontId="11" fillId="34" borderId="11" xfId="61" applyNumberFormat="1" applyFont="1" applyFill="1" applyBorder="1" applyAlignment="1">
      <alignment horizontal="right" vertical="top"/>
    </xf>
    <xf numFmtId="185" fontId="11" fillId="34" borderId="15" xfId="61" applyNumberFormat="1" applyFont="1" applyFill="1" applyBorder="1" applyAlignment="1">
      <alignment horizontal="right" vertical="top"/>
    </xf>
    <xf numFmtId="185" fontId="11" fillId="34" borderId="13" xfId="61" applyNumberFormat="1" applyFont="1" applyFill="1" applyBorder="1" applyAlignment="1">
      <alignment horizontal="right" vertical="top"/>
    </xf>
    <xf numFmtId="49" fontId="8" fillId="0" borderId="14" xfId="0" applyNumberFormat="1" applyFont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185" fontId="8" fillId="0" borderId="15" xfId="61" applyNumberFormat="1" applyFont="1" applyBorder="1" applyAlignment="1">
      <alignment horizontal="right" vertical="top"/>
    </xf>
    <xf numFmtId="185" fontId="8" fillId="0" borderId="13" xfId="61" applyNumberFormat="1" applyFont="1" applyBorder="1" applyAlignment="1">
      <alignment horizontal="right" vertical="top"/>
    </xf>
    <xf numFmtId="49" fontId="8" fillId="36" borderId="14" xfId="0" applyNumberFormat="1" applyFont="1" applyFill="1" applyBorder="1" applyAlignment="1">
      <alignment horizontal="left" vertical="top"/>
    </xf>
    <xf numFmtId="49" fontId="11" fillId="36" borderId="11" xfId="0" applyNumberFormat="1" applyFont="1" applyFill="1" applyBorder="1" applyAlignment="1">
      <alignment horizontal="center" vertical="top"/>
    </xf>
    <xf numFmtId="49" fontId="11" fillId="36" borderId="11" xfId="0" applyNumberFormat="1" applyFont="1" applyFill="1" applyBorder="1" applyAlignment="1">
      <alignment horizontal="center" vertical="top" wrapText="1"/>
    </xf>
    <xf numFmtId="185" fontId="11" fillId="0" borderId="11" xfId="61" applyNumberFormat="1" applyFont="1" applyBorder="1" applyAlignment="1">
      <alignment horizontal="right" vertical="top"/>
    </xf>
    <xf numFmtId="185" fontId="11" fillId="0" borderId="15" xfId="61" applyNumberFormat="1" applyFont="1" applyBorder="1" applyAlignment="1">
      <alignment horizontal="right" vertical="top"/>
    </xf>
    <xf numFmtId="185" fontId="11" fillId="0" borderId="13" xfId="61" applyNumberFormat="1" applyFont="1" applyBorder="1" applyAlignment="1">
      <alignment horizontal="right" vertical="top"/>
    </xf>
    <xf numFmtId="49" fontId="8" fillId="36" borderId="16" xfId="0" applyNumberFormat="1" applyFont="1" applyFill="1" applyBorder="1" applyAlignment="1">
      <alignment horizontal="left" vertical="top"/>
    </xf>
    <xf numFmtId="185" fontId="11" fillId="0" borderId="17" xfId="61" applyNumberFormat="1" applyFont="1" applyBorder="1" applyAlignment="1">
      <alignment horizontal="right" vertical="top"/>
    </xf>
    <xf numFmtId="49" fontId="8" fillId="0" borderId="11" xfId="61" applyNumberFormat="1" applyFont="1" applyBorder="1" applyAlignment="1">
      <alignment horizontal="right" vertical="top"/>
    </xf>
    <xf numFmtId="49" fontId="11" fillId="0" borderId="11" xfId="61" applyNumberFormat="1" applyFont="1" applyBorder="1" applyAlignment="1">
      <alignment horizontal="right" vertical="top"/>
    </xf>
    <xf numFmtId="185" fontId="11" fillId="0" borderId="11" xfId="61" applyNumberFormat="1" applyFont="1" applyFill="1" applyBorder="1" applyAlignment="1">
      <alignment horizontal="right" vertical="top"/>
    </xf>
    <xf numFmtId="185" fontId="11" fillId="0" borderId="15" xfId="61" applyNumberFormat="1" applyFont="1" applyFill="1" applyBorder="1" applyAlignment="1">
      <alignment horizontal="right" vertical="top"/>
    </xf>
    <xf numFmtId="185" fontId="11" fillId="0" borderId="13" xfId="61" applyNumberFormat="1" applyFont="1" applyFill="1" applyBorder="1" applyAlignment="1">
      <alignment horizontal="right" vertical="top"/>
    </xf>
    <xf numFmtId="0" fontId="12" fillId="0" borderId="14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61" applyNumberFormat="1" applyFont="1" applyFill="1" applyBorder="1" applyAlignment="1">
      <alignment horizontal="right" vertical="top"/>
    </xf>
    <xf numFmtId="185" fontId="11" fillId="0" borderId="17" xfId="61" applyNumberFormat="1" applyFont="1" applyFill="1" applyBorder="1" applyAlignment="1">
      <alignment horizontal="right" vertical="top"/>
    </xf>
    <xf numFmtId="49" fontId="8" fillId="0" borderId="11" xfId="0" applyNumberFormat="1" applyFont="1" applyBorder="1" applyAlignment="1">
      <alignment horizontal="center" wrapText="1"/>
    </xf>
    <xf numFmtId="16" fontId="12" fillId="0" borderId="14" xfId="0" applyNumberFormat="1" applyFont="1" applyFill="1" applyBorder="1" applyAlignment="1">
      <alignment horizontal="left" vertical="top"/>
    </xf>
    <xf numFmtId="49" fontId="9" fillId="34" borderId="11" xfId="0" applyNumberFormat="1" applyFont="1" applyFill="1" applyBorder="1" applyAlignment="1">
      <alignment horizontal="center" vertical="top" wrapText="1"/>
    </xf>
    <xf numFmtId="49" fontId="11" fillId="34" borderId="11" xfId="0" applyNumberFormat="1" applyFont="1" applyFill="1" applyBorder="1" applyAlignment="1">
      <alignment horizontal="center" vertical="top"/>
    </xf>
    <xf numFmtId="49" fontId="11" fillId="34" borderId="11" xfId="0" applyNumberFormat="1" applyFont="1" applyFill="1" applyBorder="1" applyAlignment="1">
      <alignment horizontal="center" vertical="top" wrapText="1"/>
    </xf>
    <xf numFmtId="49" fontId="11" fillId="34" borderId="11" xfId="61" applyNumberFormat="1" applyFont="1" applyFill="1" applyBorder="1" applyAlignment="1">
      <alignment horizontal="right" vertical="top"/>
    </xf>
    <xf numFmtId="49" fontId="13" fillId="34" borderId="11" xfId="0" applyNumberFormat="1" applyFont="1" applyFill="1" applyBorder="1" applyAlignment="1">
      <alignment horizontal="center" vertical="top"/>
    </xf>
    <xf numFmtId="49" fontId="13" fillId="34" borderId="11" xfId="0" applyNumberFormat="1" applyFont="1" applyFill="1" applyBorder="1" applyAlignment="1">
      <alignment horizontal="center" vertical="top" wrapText="1"/>
    </xf>
    <xf numFmtId="49" fontId="13" fillId="34" borderId="11" xfId="61" applyNumberFormat="1" applyFont="1" applyFill="1" applyBorder="1" applyAlignment="1">
      <alignment horizontal="right" vertical="top"/>
    </xf>
    <xf numFmtId="185" fontId="13" fillId="34" borderId="11" xfId="61" applyNumberFormat="1" applyFont="1" applyFill="1" applyBorder="1" applyAlignment="1">
      <alignment horizontal="right" vertical="top"/>
    </xf>
    <xf numFmtId="185" fontId="13" fillId="34" borderId="15" xfId="61" applyNumberFormat="1" applyFont="1" applyFill="1" applyBorder="1" applyAlignment="1">
      <alignment horizontal="right" vertical="top"/>
    </xf>
    <xf numFmtId="185" fontId="13" fillId="34" borderId="13" xfId="61" applyNumberFormat="1" applyFont="1" applyFill="1" applyBorder="1" applyAlignment="1">
      <alignment horizontal="right" vertical="top"/>
    </xf>
    <xf numFmtId="3" fontId="8" fillId="35" borderId="15" xfId="61" applyNumberFormat="1" applyFont="1" applyFill="1" applyBorder="1" applyAlignment="1">
      <alignment horizontal="right" vertical="center"/>
    </xf>
    <xf numFmtId="3" fontId="8" fillId="35" borderId="13" xfId="61" applyNumberFormat="1" applyFont="1" applyFill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top"/>
    </xf>
    <xf numFmtId="3" fontId="8" fillId="0" borderId="15" xfId="61" applyNumberFormat="1" applyFont="1" applyBorder="1" applyAlignment="1">
      <alignment horizontal="right" vertical="top"/>
    </xf>
    <xf numFmtId="3" fontId="8" fillId="0" borderId="13" xfId="61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/>
    </xf>
    <xf numFmtId="49" fontId="12" fillId="0" borderId="11" xfId="61" applyNumberFormat="1" applyFont="1" applyBorder="1" applyAlignment="1">
      <alignment horizontal="right" vertical="top"/>
    </xf>
    <xf numFmtId="185" fontId="12" fillId="0" borderId="11" xfId="61" applyNumberFormat="1" applyFont="1" applyBorder="1" applyAlignment="1">
      <alignment horizontal="right" vertical="top"/>
    </xf>
    <xf numFmtId="185" fontId="12" fillId="0" borderId="15" xfId="61" applyNumberFormat="1" applyFont="1" applyBorder="1" applyAlignment="1">
      <alignment horizontal="right" vertical="top"/>
    </xf>
    <xf numFmtId="185" fontId="12" fillId="0" borderId="13" xfId="61" applyNumberFormat="1" applyFont="1" applyBorder="1" applyAlignment="1">
      <alignment horizontal="right" vertical="top"/>
    </xf>
    <xf numFmtId="49" fontId="9" fillId="34" borderId="14" xfId="0" applyNumberFormat="1" applyFont="1" applyFill="1" applyBorder="1" applyAlignment="1">
      <alignment horizontal="left" vertical="top"/>
    </xf>
    <xf numFmtId="49" fontId="9" fillId="34" borderId="11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left" vertical="top"/>
    </xf>
    <xf numFmtId="49" fontId="9" fillId="34" borderId="11" xfId="61" applyNumberFormat="1" applyFont="1" applyFill="1" applyBorder="1" applyAlignment="1">
      <alignment horizontal="right" vertical="top"/>
    </xf>
    <xf numFmtId="3" fontId="9" fillId="34" borderId="11" xfId="61" applyNumberFormat="1" applyFont="1" applyFill="1" applyBorder="1" applyAlignment="1">
      <alignment horizontal="right" vertical="top"/>
    </xf>
    <xf numFmtId="185" fontId="9" fillId="34" borderId="11" xfId="61" applyNumberFormat="1" applyFont="1" applyFill="1" applyBorder="1" applyAlignment="1">
      <alignment horizontal="right" vertical="top"/>
    </xf>
    <xf numFmtId="3" fontId="9" fillId="34" borderId="15" xfId="61" applyNumberFormat="1" applyFont="1" applyFill="1" applyBorder="1" applyAlignment="1">
      <alignment horizontal="right" vertical="top"/>
    </xf>
    <xf numFmtId="3" fontId="9" fillId="34" borderId="13" xfId="61" applyNumberFormat="1" applyFont="1" applyFill="1" applyBorder="1" applyAlignment="1">
      <alignment horizontal="right" vertical="top"/>
    </xf>
    <xf numFmtId="49" fontId="8" fillId="0" borderId="18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19" xfId="61" applyNumberFormat="1" applyFont="1" applyBorder="1" applyAlignment="1">
      <alignment horizontal="right" vertical="top"/>
    </xf>
    <xf numFmtId="185" fontId="8" fillId="0" borderId="19" xfId="61" applyNumberFormat="1" applyFont="1" applyBorder="1" applyAlignment="1">
      <alignment horizontal="right" vertical="top"/>
    </xf>
    <xf numFmtId="3" fontId="8" fillId="0" borderId="19" xfId="61" applyNumberFormat="1" applyFont="1" applyBorder="1" applyAlignment="1">
      <alignment horizontal="right" vertical="top"/>
    </xf>
    <xf numFmtId="3" fontId="8" fillId="0" borderId="20" xfId="61" applyNumberFormat="1" applyFont="1" applyBorder="1" applyAlignment="1">
      <alignment horizontal="right" vertical="top"/>
    </xf>
    <xf numFmtId="3" fontId="8" fillId="0" borderId="21" xfId="61" applyNumberFormat="1" applyFont="1" applyBorder="1" applyAlignment="1">
      <alignment horizontal="right" vertical="top"/>
    </xf>
    <xf numFmtId="49" fontId="8" fillId="0" borderId="0" xfId="61" applyNumberFormat="1" applyFont="1" applyAlignment="1">
      <alignment horizontal="center" vertical="top"/>
    </xf>
    <xf numFmtId="185" fontId="9" fillId="34" borderId="11" xfId="61" applyNumberFormat="1" applyFont="1" applyFill="1" applyBorder="1" applyAlignment="1">
      <alignment horizontal="center" vertical="center"/>
    </xf>
    <xf numFmtId="185" fontId="8" fillId="0" borderId="11" xfId="61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 wrapText="1"/>
    </xf>
    <xf numFmtId="185" fontId="8" fillId="34" borderId="11" xfId="61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left" vertical="top" wrapText="1"/>
    </xf>
    <xf numFmtId="2" fontId="8" fillId="0" borderId="11" xfId="0" applyNumberFormat="1" applyFont="1" applyFill="1" applyBorder="1" applyAlignment="1">
      <alignment horizontal="left" vertical="top"/>
    </xf>
    <xf numFmtId="0" fontId="14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/>
    </xf>
    <xf numFmtId="14" fontId="16" fillId="0" borderId="11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4" fontId="16" fillId="0" borderId="11" xfId="0" applyNumberFormat="1" applyFont="1" applyFill="1" applyBorder="1" applyAlignment="1">
      <alignment horizontal="left" vertical="top"/>
    </xf>
    <xf numFmtId="14" fontId="17" fillId="0" borderId="11" xfId="0" applyNumberFormat="1" applyFont="1" applyFill="1" applyBorder="1" applyAlignment="1">
      <alignment horizontal="center" vertical="top" wrapText="1"/>
    </xf>
    <xf numFmtId="14" fontId="14" fillId="0" borderId="11" xfId="0" applyNumberFormat="1" applyFont="1" applyFill="1" applyBorder="1" applyAlignment="1">
      <alignment horizontal="left" vertical="top"/>
    </xf>
    <xf numFmtId="14" fontId="15" fillId="0" borderId="11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49" fontId="6" fillId="37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1" fillId="0" borderId="11" xfId="0" applyNumberFormat="1" applyFont="1" applyBorder="1" applyAlignment="1">
      <alignment horizontal="left" vertical="top" wrapText="1"/>
    </xf>
    <xf numFmtId="14" fontId="16" fillId="0" borderId="11" xfId="0" applyNumberFormat="1" applyFont="1" applyFill="1" applyBorder="1" applyAlignment="1">
      <alignment horizontal="center" vertical="top" wrapText="1"/>
    </xf>
    <xf numFmtId="14" fontId="14" fillId="0" borderId="22" xfId="0" applyNumberFormat="1" applyFont="1" applyFill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center" vertical="top"/>
    </xf>
    <xf numFmtId="14" fontId="14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14" fontId="22" fillId="0" borderId="11" xfId="0" applyNumberFormat="1" applyFont="1" applyFill="1" applyBorder="1" applyAlignment="1">
      <alignment horizontal="center" vertical="top"/>
    </xf>
    <xf numFmtId="14" fontId="22" fillId="0" borderId="11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top" wrapText="1"/>
    </xf>
    <xf numFmtId="14" fontId="16" fillId="0" borderId="11" xfId="0" applyNumberFormat="1" applyFont="1" applyFill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14" fontId="16" fillId="0" borderId="22" xfId="0" applyNumberFormat="1" applyFont="1" applyFill="1" applyBorder="1" applyAlignment="1">
      <alignment horizontal="left" vertical="top" wrapText="1"/>
    </xf>
    <xf numFmtId="14" fontId="16" fillId="0" borderId="22" xfId="0" applyNumberFormat="1" applyFont="1" applyFill="1" applyBorder="1" applyAlignment="1">
      <alignment horizontal="center" vertical="top" wrapText="1"/>
    </xf>
    <xf numFmtId="2" fontId="12" fillId="0" borderId="23" xfId="0" applyNumberFormat="1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/>
    </xf>
    <xf numFmtId="0" fontId="16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14" fontId="23" fillId="0" borderId="11" xfId="0" applyNumberFormat="1" applyFont="1" applyFill="1" applyBorder="1" applyAlignment="1">
      <alignment horizontal="center" vertical="top" wrapText="1"/>
    </xf>
    <xf numFmtId="0" fontId="8" fillId="38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14" fontId="23" fillId="0" borderId="11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2" fontId="12" fillId="0" borderId="25" xfId="0" applyNumberFormat="1" applyFont="1" applyFill="1" applyBorder="1" applyAlignment="1">
      <alignment horizontal="left" vertical="top"/>
    </xf>
    <xf numFmtId="0" fontId="8" fillId="0" borderId="22" xfId="0" applyNumberFormat="1" applyFont="1" applyBorder="1" applyAlignment="1">
      <alignment horizontal="left" vertical="top" wrapText="1"/>
    </xf>
    <xf numFmtId="0" fontId="21" fillId="0" borderId="22" xfId="0" applyFont="1" applyBorder="1" applyAlignment="1">
      <alignment vertical="top" wrapText="1"/>
    </xf>
    <xf numFmtId="2" fontId="12" fillId="0" borderId="11" xfId="0" applyNumberFormat="1" applyFont="1" applyFill="1" applyBorder="1" applyAlignment="1">
      <alignment horizontal="left" vertical="top"/>
    </xf>
    <xf numFmtId="2" fontId="12" fillId="38" borderId="24" xfId="0" applyNumberFormat="1" applyFont="1" applyFill="1" applyBorder="1" applyAlignment="1">
      <alignment horizontal="left" vertical="top"/>
    </xf>
    <xf numFmtId="0" fontId="21" fillId="0" borderId="26" xfId="0" applyFont="1" applyBorder="1" applyAlignment="1">
      <alignment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center" vertical="top" wrapText="1"/>
    </xf>
    <xf numFmtId="49" fontId="8" fillId="0" borderId="24" xfId="0" applyNumberFormat="1" applyFont="1" applyFill="1" applyBorder="1" applyAlignment="1">
      <alignment horizontal="center" vertical="top" wrapText="1"/>
    </xf>
    <xf numFmtId="14" fontId="16" fillId="0" borderId="24" xfId="0" applyNumberFormat="1" applyFont="1" applyFill="1" applyBorder="1" applyAlignment="1">
      <alignment horizontal="center" vertical="top" wrapText="1"/>
    </xf>
    <xf numFmtId="185" fontId="11" fillId="0" borderId="24" xfId="61" applyNumberFormat="1" applyFont="1" applyFill="1" applyBorder="1" applyAlignment="1">
      <alignment horizontal="right" vertical="top"/>
    </xf>
    <xf numFmtId="185" fontId="11" fillId="0" borderId="27" xfId="61" applyNumberFormat="1" applyFont="1" applyFill="1" applyBorder="1" applyAlignment="1">
      <alignment horizontal="right" vertical="top"/>
    </xf>
    <xf numFmtId="185" fontId="11" fillId="0" borderId="28" xfId="61" applyNumberFormat="1" applyFont="1" applyFill="1" applyBorder="1" applyAlignment="1">
      <alignment horizontal="right" vertical="top"/>
    </xf>
    <xf numFmtId="0" fontId="21" fillId="0" borderId="11" xfId="0" applyFont="1" applyBorder="1" applyAlignment="1">
      <alignment wrapText="1"/>
    </xf>
    <xf numFmtId="0" fontId="10" fillId="39" borderId="14" xfId="0" applyNumberFormat="1" applyFont="1" applyFill="1" applyBorder="1" applyAlignment="1">
      <alignment horizontal="left" vertical="top"/>
    </xf>
    <xf numFmtId="0" fontId="9" fillId="39" borderId="11" xfId="0" applyNumberFormat="1" applyFont="1" applyFill="1" applyBorder="1" applyAlignment="1">
      <alignment horizontal="left" vertical="top" wrapText="1"/>
    </xf>
    <xf numFmtId="0" fontId="9" fillId="39" borderId="11" xfId="0" applyNumberFormat="1" applyFont="1" applyFill="1" applyBorder="1" applyAlignment="1">
      <alignment horizontal="center" vertical="top" wrapText="1"/>
    </xf>
    <xf numFmtId="0" fontId="8" fillId="39" borderId="11" xfId="0" applyNumberFormat="1" applyFont="1" applyFill="1" applyBorder="1" applyAlignment="1">
      <alignment horizontal="left" vertical="top" wrapText="1"/>
    </xf>
    <xf numFmtId="0" fontId="8" fillId="39" borderId="11" xfId="0" applyNumberFormat="1" applyFont="1" applyFill="1" applyBorder="1" applyAlignment="1">
      <alignment horizontal="center" vertical="top" wrapText="1"/>
    </xf>
    <xf numFmtId="0" fontId="11" fillId="39" borderId="11" xfId="0" applyFont="1" applyFill="1" applyBorder="1" applyAlignment="1">
      <alignment horizontal="center" vertical="top"/>
    </xf>
    <xf numFmtId="14" fontId="11" fillId="39" borderId="11" xfId="0" applyNumberFormat="1" applyFont="1" applyFill="1" applyBorder="1" applyAlignment="1">
      <alignment horizontal="center" vertical="top"/>
    </xf>
    <xf numFmtId="14" fontId="11" fillId="39" borderId="11" xfId="0" applyNumberFormat="1" applyFont="1" applyFill="1" applyBorder="1" applyAlignment="1">
      <alignment horizontal="center" vertical="top" wrapText="1"/>
    </xf>
    <xf numFmtId="185" fontId="11" fillId="39" borderId="11" xfId="61" applyNumberFormat="1" applyFont="1" applyFill="1" applyBorder="1" applyAlignment="1">
      <alignment horizontal="right" vertical="top"/>
    </xf>
    <xf numFmtId="185" fontId="11" fillId="39" borderId="15" xfId="61" applyNumberFormat="1" applyFont="1" applyFill="1" applyBorder="1" applyAlignment="1">
      <alignment horizontal="right" vertical="top"/>
    </xf>
    <xf numFmtId="185" fontId="11" fillId="39" borderId="13" xfId="61" applyNumberFormat="1" applyFont="1" applyFill="1" applyBorder="1" applyAlignment="1">
      <alignment horizontal="right" vertical="top"/>
    </xf>
    <xf numFmtId="0" fontId="13" fillId="39" borderId="11" xfId="0" applyFont="1" applyFill="1" applyBorder="1" applyAlignment="1">
      <alignment horizontal="center" vertical="top"/>
    </xf>
    <xf numFmtId="14" fontId="13" fillId="39" borderId="11" xfId="0" applyNumberFormat="1" applyFont="1" applyFill="1" applyBorder="1" applyAlignment="1">
      <alignment horizontal="center" vertical="top"/>
    </xf>
    <xf numFmtId="14" fontId="13" fillId="39" borderId="11" xfId="0" applyNumberFormat="1" applyFont="1" applyFill="1" applyBorder="1" applyAlignment="1">
      <alignment horizontal="center" vertical="top" wrapText="1"/>
    </xf>
    <xf numFmtId="185" fontId="13" fillId="39" borderId="11" xfId="61" applyNumberFormat="1" applyFont="1" applyFill="1" applyBorder="1" applyAlignment="1">
      <alignment horizontal="right" vertical="top"/>
    </xf>
    <xf numFmtId="185" fontId="13" fillId="39" borderId="15" xfId="61" applyNumberFormat="1" applyFont="1" applyFill="1" applyBorder="1" applyAlignment="1">
      <alignment horizontal="right" vertical="top"/>
    </xf>
    <xf numFmtId="185" fontId="13" fillId="39" borderId="13" xfId="61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8" fillId="0" borderId="14" xfId="0" applyNumberFormat="1" applyFont="1" applyFill="1" applyBorder="1" applyAlignment="1">
      <alignment horizontal="left" vertical="top"/>
    </xf>
    <xf numFmtId="0" fontId="4" fillId="0" borderId="29" xfId="0" applyFont="1" applyBorder="1" applyAlignment="1">
      <alignment/>
    </xf>
    <xf numFmtId="185" fontId="8" fillId="35" borderId="11" xfId="63" applyNumberFormat="1" applyFont="1" applyFill="1" applyBorder="1" applyAlignment="1">
      <alignment horizontal="right" vertical="center"/>
    </xf>
    <xf numFmtId="185" fontId="8" fillId="35" borderId="15" xfId="63" applyNumberFormat="1" applyFont="1" applyFill="1" applyBorder="1" applyAlignment="1">
      <alignment horizontal="right" vertical="center"/>
    </xf>
    <xf numFmtId="185" fontId="8" fillId="35" borderId="13" xfId="63" applyNumberFormat="1" applyFont="1" applyFill="1" applyBorder="1" applyAlignment="1">
      <alignment horizontal="right" vertical="center"/>
    </xf>
    <xf numFmtId="185" fontId="11" fillId="34" borderId="11" xfId="63" applyNumberFormat="1" applyFont="1" applyFill="1" applyBorder="1" applyAlignment="1">
      <alignment horizontal="right" vertical="top"/>
    </xf>
    <xf numFmtId="185" fontId="11" fillId="34" borderId="15" xfId="63" applyNumberFormat="1" applyFont="1" applyFill="1" applyBorder="1" applyAlignment="1">
      <alignment horizontal="right" vertical="top"/>
    </xf>
    <xf numFmtId="185" fontId="11" fillId="34" borderId="13" xfId="63" applyNumberFormat="1" applyFont="1" applyFill="1" applyBorder="1" applyAlignment="1">
      <alignment horizontal="right" vertical="top"/>
    </xf>
    <xf numFmtId="185" fontId="8" fillId="0" borderId="11" xfId="63" applyNumberFormat="1" applyFont="1" applyBorder="1" applyAlignment="1">
      <alignment horizontal="right" vertical="top"/>
    </xf>
    <xf numFmtId="185" fontId="8" fillId="0" borderId="15" xfId="63" applyNumberFormat="1" applyFont="1" applyBorder="1" applyAlignment="1">
      <alignment horizontal="right" vertical="top"/>
    </xf>
    <xf numFmtId="185" fontId="8" fillId="0" borderId="13" xfId="63" applyNumberFormat="1" applyFont="1" applyBorder="1" applyAlignment="1">
      <alignment horizontal="right" vertical="top"/>
    </xf>
    <xf numFmtId="185" fontId="11" fillId="0" borderId="11" xfId="63" applyNumberFormat="1" applyFont="1" applyBorder="1" applyAlignment="1">
      <alignment horizontal="right" vertical="top"/>
    </xf>
    <xf numFmtId="185" fontId="11" fillId="0" borderId="15" xfId="63" applyNumberFormat="1" applyFont="1" applyBorder="1" applyAlignment="1">
      <alignment horizontal="right" vertical="top"/>
    </xf>
    <xf numFmtId="185" fontId="11" fillId="0" borderId="13" xfId="63" applyNumberFormat="1" applyFont="1" applyBorder="1" applyAlignment="1">
      <alignment horizontal="right" vertical="top"/>
    </xf>
    <xf numFmtId="185" fontId="11" fillId="0" borderId="17" xfId="63" applyNumberFormat="1" applyFont="1" applyBorder="1" applyAlignment="1">
      <alignment horizontal="right" vertical="top"/>
    </xf>
    <xf numFmtId="185" fontId="11" fillId="0" borderId="11" xfId="63" applyNumberFormat="1" applyFont="1" applyFill="1" applyBorder="1" applyAlignment="1">
      <alignment horizontal="right" vertical="top"/>
    </xf>
    <xf numFmtId="185" fontId="11" fillId="0" borderId="15" xfId="63" applyNumberFormat="1" applyFont="1" applyFill="1" applyBorder="1" applyAlignment="1">
      <alignment horizontal="right" vertical="top"/>
    </xf>
    <xf numFmtId="185" fontId="11" fillId="0" borderId="13" xfId="63" applyNumberFormat="1" applyFont="1" applyFill="1" applyBorder="1" applyAlignment="1">
      <alignment horizontal="right" vertical="top"/>
    </xf>
    <xf numFmtId="185" fontId="11" fillId="0" borderId="17" xfId="63" applyNumberFormat="1" applyFont="1" applyFill="1" applyBorder="1" applyAlignment="1">
      <alignment horizontal="right" vertical="top"/>
    </xf>
    <xf numFmtId="185" fontId="13" fillId="34" borderId="11" xfId="63" applyNumberFormat="1" applyFont="1" applyFill="1" applyBorder="1" applyAlignment="1">
      <alignment horizontal="right" vertical="top"/>
    </xf>
    <xf numFmtId="185" fontId="13" fillId="34" borderId="15" xfId="63" applyNumberFormat="1" applyFont="1" applyFill="1" applyBorder="1" applyAlignment="1">
      <alignment horizontal="right" vertical="top"/>
    </xf>
    <xf numFmtId="185" fontId="13" fillId="34" borderId="13" xfId="63" applyNumberFormat="1" applyFont="1" applyFill="1" applyBorder="1" applyAlignment="1">
      <alignment horizontal="right" vertical="top"/>
    </xf>
    <xf numFmtId="3" fontId="8" fillId="35" borderId="11" xfId="63" applyNumberFormat="1" applyFont="1" applyFill="1" applyBorder="1" applyAlignment="1">
      <alignment horizontal="right" vertical="center"/>
    </xf>
    <xf numFmtId="3" fontId="8" fillId="35" borderId="15" xfId="63" applyNumberFormat="1" applyFont="1" applyFill="1" applyBorder="1" applyAlignment="1">
      <alignment horizontal="right" vertical="center"/>
    </xf>
    <xf numFmtId="3" fontId="8" fillId="35" borderId="13" xfId="63" applyNumberFormat="1" applyFont="1" applyFill="1" applyBorder="1" applyAlignment="1">
      <alignment horizontal="right" vertical="center"/>
    </xf>
    <xf numFmtId="185" fontId="12" fillId="0" borderId="11" xfId="63" applyNumberFormat="1" applyFont="1" applyBorder="1" applyAlignment="1">
      <alignment horizontal="right" vertical="top"/>
    </xf>
    <xf numFmtId="185" fontId="12" fillId="0" borderId="15" xfId="63" applyNumberFormat="1" applyFont="1" applyBorder="1" applyAlignment="1">
      <alignment horizontal="right" vertical="top"/>
    </xf>
    <xf numFmtId="185" fontId="12" fillId="0" borderId="13" xfId="63" applyNumberFormat="1" applyFont="1" applyBorder="1" applyAlignment="1">
      <alignment horizontal="right" vertical="top"/>
    </xf>
    <xf numFmtId="3" fontId="9" fillId="34" borderId="11" xfId="63" applyNumberFormat="1" applyFont="1" applyFill="1" applyBorder="1" applyAlignment="1">
      <alignment horizontal="right" vertical="top"/>
    </xf>
    <xf numFmtId="3" fontId="9" fillId="34" borderId="15" xfId="63" applyNumberFormat="1" applyFont="1" applyFill="1" applyBorder="1" applyAlignment="1">
      <alignment horizontal="right" vertical="top"/>
    </xf>
    <xf numFmtId="3" fontId="9" fillId="34" borderId="13" xfId="63" applyNumberFormat="1" applyFont="1" applyFill="1" applyBorder="1" applyAlignment="1">
      <alignment horizontal="right" vertical="top"/>
    </xf>
    <xf numFmtId="3" fontId="8" fillId="0" borderId="11" xfId="63" applyNumberFormat="1" applyFont="1" applyBorder="1" applyAlignment="1">
      <alignment horizontal="right" vertical="top"/>
    </xf>
    <xf numFmtId="3" fontId="8" fillId="0" borderId="15" xfId="63" applyNumberFormat="1" applyFont="1" applyBorder="1" applyAlignment="1">
      <alignment horizontal="right" vertical="top"/>
    </xf>
    <xf numFmtId="3" fontId="8" fillId="0" borderId="13" xfId="63" applyNumberFormat="1" applyFont="1" applyBorder="1" applyAlignment="1">
      <alignment horizontal="right" vertical="top"/>
    </xf>
    <xf numFmtId="185" fontId="9" fillId="34" borderId="11" xfId="63" applyNumberFormat="1" applyFont="1" applyFill="1" applyBorder="1" applyAlignment="1">
      <alignment horizontal="right" vertical="top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14" fontId="8" fillId="0" borderId="19" xfId="0" applyNumberFormat="1" applyFont="1" applyFill="1" applyBorder="1" applyAlignment="1">
      <alignment horizontal="center" vertical="top"/>
    </xf>
    <xf numFmtId="185" fontId="8" fillId="0" borderId="19" xfId="63" applyNumberFormat="1" applyFont="1" applyBorder="1" applyAlignment="1">
      <alignment horizontal="right" vertical="top"/>
    </xf>
    <xf numFmtId="3" fontId="8" fillId="0" borderId="19" xfId="63" applyNumberFormat="1" applyFont="1" applyBorder="1" applyAlignment="1">
      <alignment horizontal="right" vertical="top"/>
    </xf>
    <xf numFmtId="3" fontId="8" fillId="0" borderId="20" xfId="63" applyNumberFormat="1" applyFont="1" applyBorder="1" applyAlignment="1">
      <alignment horizontal="right" vertical="top"/>
    </xf>
    <xf numFmtId="3" fontId="8" fillId="0" borderId="21" xfId="63" applyNumberFormat="1" applyFont="1" applyBorder="1" applyAlignment="1">
      <alignment horizontal="right" vertical="top"/>
    </xf>
    <xf numFmtId="185" fontId="9" fillId="35" borderId="11" xfId="63" applyNumberFormat="1" applyFont="1" applyFill="1" applyBorder="1" applyAlignment="1">
      <alignment horizontal="right" vertical="center"/>
    </xf>
    <xf numFmtId="185" fontId="9" fillId="0" borderId="11" xfId="63" applyNumberFormat="1" applyFont="1" applyFill="1" applyBorder="1" applyAlignment="1">
      <alignment horizontal="right" vertical="top"/>
    </xf>
    <xf numFmtId="185" fontId="8" fillId="0" borderId="11" xfId="63" applyNumberFormat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vertical="top" wrapText="1"/>
    </xf>
    <xf numFmtId="14" fontId="18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186" fontId="9" fillId="34" borderId="11" xfId="0" applyNumberFormat="1" applyFont="1" applyFill="1" applyBorder="1" applyAlignment="1">
      <alignment vertical="top" wrapText="1"/>
    </xf>
    <xf numFmtId="185" fontId="9" fillId="34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wrapText="1"/>
    </xf>
    <xf numFmtId="185" fontId="9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14" fontId="1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9" fillId="34" borderId="11" xfId="0" applyNumberFormat="1" applyFont="1" applyFill="1" applyBorder="1" applyAlignment="1">
      <alignment vertical="top" wrapText="1"/>
    </xf>
    <xf numFmtId="185" fontId="8" fillId="0" borderId="11" xfId="63" applyNumberFormat="1" applyFont="1" applyFill="1" applyBorder="1" applyAlignment="1">
      <alignment horizontal="center" vertical="center"/>
    </xf>
    <xf numFmtId="0" fontId="10" fillId="39" borderId="11" xfId="0" applyNumberFormat="1" applyFont="1" applyFill="1" applyBorder="1" applyAlignment="1">
      <alignment horizontal="left" vertical="top"/>
    </xf>
    <xf numFmtId="185" fontId="8" fillId="39" borderId="11" xfId="63" applyNumberFormat="1" applyFont="1" applyFill="1" applyBorder="1" applyAlignment="1">
      <alignment horizontal="right" vertical="top"/>
    </xf>
    <xf numFmtId="185" fontId="9" fillId="39" borderId="11" xfId="63" applyNumberFormat="1" applyFont="1" applyFill="1" applyBorder="1" applyAlignment="1">
      <alignment horizontal="right" vertical="top"/>
    </xf>
    <xf numFmtId="186" fontId="9" fillId="35" borderId="11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185" fontId="9" fillId="35" borderId="11" xfId="0" applyNumberFormat="1" applyFont="1" applyFill="1" applyBorder="1" applyAlignment="1">
      <alignment vertical="top" wrapText="1"/>
    </xf>
    <xf numFmtId="49" fontId="9" fillId="39" borderId="11" xfId="0" applyNumberFormat="1" applyFont="1" applyFill="1" applyBorder="1" applyAlignment="1">
      <alignment horizontal="left" vertical="top"/>
    </xf>
    <xf numFmtId="0" fontId="9" fillId="39" borderId="11" xfId="0" applyFont="1" applyFill="1" applyBorder="1" applyAlignment="1">
      <alignment horizontal="center" vertical="top"/>
    </xf>
    <xf numFmtId="14" fontId="9" fillId="39" borderId="11" xfId="0" applyNumberFormat="1" applyFont="1" applyFill="1" applyBorder="1" applyAlignment="1">
      <alignment horizontal="center" vertical="top"/>
    </xf>
    <xf numFmtId="3" fontId="9" fillId="39" borderId="11" xfId="63" applyNumberFormat="1" applyFont="1" applyFill="1" applyBorder="1" applyAlignment="1">
      <alignment horizontal="right" vertical="top"/>
    </xf>
    <xf numFmtId="3" fontId="8" fillId="0" borderId="11" xfId="63" applyNumberFormat="1" applyFont="1" applyFill="1" applyBorder="1" applyAlignment="1">
      <alignment horizontal="right" vertical="top"/>
    </xf>
    <xf numFmtId="49" fontId="5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14" fontId="5" fillId="0" borderId="11" xfId="0" applyNumberFormat="1" applyFont="1" applyFill="1" applyBorder="1" applyAlignment="1">
      <alignment horizontal="center" vertical="top"/>
    </xf>
    <xf numFmtId="185" fontId="5" fillId="0" borderId="11" xfId="63" applyNumberFormat="1" applyFont="1" applyBorder="1" applyAlignment="1">
      <alignment horizontal="right" vertical="top"/>
    </xf>
    <xf numFmtId="3" fontId="5" fillId="0" borderId="11" xfId="63" applyNumberFormat="1" applyFont="1" applyBorder="1" applyAlignment="1">
      <alignment horizontal="right" vertical="top"/>
    </xf>
    <xf numFmtId="0" fontId="19" fillId="35" borderId="11" xfId="0" applyFont="1" applyFill="1" applyBorder="1" applyAlignment="1">
      <alignment vertical="top" wrapText="1"/>
    </xf>
    <xf numFmtId="0" fontId="24" fillId="35" borderId="11" xfId="0" applyFont="1" applyFill="1" applyBorder="1" applyAlignment="1">
      <alignment vertical="top" wrapText="1"/>
    </xf>
    <xf numFmtId="185" fontId="24" fillId="35" borderId="11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14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185" fontId="9" fillId="0" borderId="11" xfId="63" applyNumberFormat="1" applyFont="1" applyFill="1" applyBorder="1" applyAlignment="1">
      <alignment horizontal="right" vertical="top" wrapText="1"/>
    </xf>
    <xf numFmtId="0" fontId="8" fillId="34" borderId="11" xfId="0" applyFont="1" applyFill="1" applyBorder="1" applyAlignment="1">
      <alignment horizontal="center" vertical="top"/>
    </xf>
    <xf numFmtId="14" fontId="8" fillId="34" borderId="11" xfId="0" applyNumberFormat="1" applyFont="1" applyFill="1" applyBorder="1" applyAlignment="1">
      <alignment horizontal="center" vertical="top"/>
    </xf>
    <xf numFmtId="14" fontId="8" fillId="34" borderId="11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/>
    </xf>
    <xf numFmtId="185" fontId="8" fillId="34" borderId="11" xfId="63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0" fontId="8" fillId="39" borderId="11" xfId="0" applyFont="1" applyFill="1" applyBorder="1" applyAlignment="1">
      <alignment horizontal="center" vertical="top" wrapText="1"/>
    </xf>
    <xf numFmtId="14" fontId="8" fillId="39" borderId="11" xfId="0" applyNumberFormat="1" applyFont="1" applyFill="1" applyBorder="1" applyAlignment="1">
      <alignment horizontal="center" vertical="top" wrapText="1"/>
    </xf>
    <xf numFmtId="0" fontId="9" fillId="40" borderId="11" xfId="0" applyFont="1" applyFill="1" applyBorder="1" applyAlignment="1">
      <alignment horizontal="center" vertical="top" wrapText="1"/>
    </xf>
    <xf numFmtId="14" fontId="9" fillId="40" borderId="11" xfId="0" applyNumberFormat="1" applyFont="1" applyFill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/>
    </xf>
    <xf numFmtId="49" fontId="9" fillId="41" borderId="11" xfId="0" applyNumberFormat="1" applyFont="1" applyFill="1" applyBorder="1" applyAlignment="1">
      <alignment horizontal="left" vertical="center"/>
    </xf>
    <xf numFmtId="0" fontId="9" fillId="35" borderId="11" xfId="0" applyFont="1" applyFill="1" applyBorder="1" applyAlignment="1">
      <alignment vertical="top" wrapText="1"/>
    </xf>
    <xf numFmtId="185" fontId="8" fillId="0" borderId="15" xfId="63" applyNumberFormat="1" applyFont="1" applyFill="1" applyBorder="1" applyAlignment="1">
      <alignment horizontal="right" vertical="top"/>
    </xf>
    <xf numFmtId="185" fontId="8" fillId="0" borderId="13" xfId="63" applyNumberFormat="1" applyFont="1" applyFill="1" applyBorder="1" applyAlignment="1">
      <alignment horizontal="right" vertical="top"/>
    </xf>
    <xf numFmtId="185" fontId="9" fillId="0" borderId="15" xfId="63" applyNumberFormat="1" applyFont="1" applyFill="1" applyBorder="1" applyAlignment="1">
      <alignment horizontal="right" vertical="top"/>
    </xf>
    <xf numFmtId="185" fontId="9" fillId="0" borderId="11" xfId="63" applyNumberFormat="1" applyFont="1" applyBorder="1" applyAlignment="1">
      <alignment horizontal="right" vertical="top"/>
    </xf>
    <xf numFmtId="185" fontId="8" fillId="0" borderId="17" xfId="63" applyNumberFormat="1" applyFont="1" applyFill="1" applyBorder="1" applyAlignment="1">
      <alignment horizontal="right" vertical="top"/>
    </xf>
    <xf numFmtId="0" fontId="10" fillId="34" borderId="11" xfId="0" applyNumberFormat="1" applyFont="1" applyFill="1" applyBorder="1" applyAlignment="1">
      <alignment vertical="top" wrapText="1"/>
    </xf>
    <xf numFmtId="0" fontId="10" fillId="34" borderId="30" xfId="0" applyNumberFormat="1" applyFont="1" applyFill="1" applyBorder="1" applyAlignment="1">
      <alignment vertical="top" wrapText="1"/>
    </xf>
    <xf numFmtId="0" fontId="10" fillId="34" borderId="17" xfId="0" applyNumberFormat="1" applyFont="1" applyFill="1" applyBorder="1" applyAlignment="1">
      <alignment vertical="top" wrapText="1"/>
    </xf>
    <xf numFmtId="3" fontId="4" fillId="0" borderId="11" xfId="63" applyNumberFormat="1" applyFont="1" applyBorder="1" applyAlignment="1">
      <alignment horizontal="center" vertical="top"/>
    </xf>
    <xf numFmtId="185" fontId="12" fillId="0" borderId="11" xfId="63" applyNumberFormat="1" applyFont="1" applyFill="1" applyBorder="1" applyAlignment="1">
      <alignment horizontal="right" vertical="top"/>
    </xf>
    <xf numFmtId="185" fontId="10" fillId="0" borderId="11" xfId="63" applyNumberFormat="1" applyFont="1" applyFill="1" applyBorder="1" applyAlignment="1">
      <alignment horizontal="right" vertical="top"/>
    </xf>
    <xf numFmtId="185" fontId="12" fillId="0" borderId="15" xfId="63" applyNumberFormat="1" applyFont="1" applyFill="1" applyBorder="1" applyAlignment="1">
      <alignment horizontal="right" vertical="top"/>
    </xf>
    <xf numFmtId="185" fontId="10" fillId="0" borderId="15" xfId="63" applyNumberFormat="1" applyFont="1" applyFill="1" applyBorder="1" applyAlignment="1">
      <alignment horizontal="right" vertical="top"/>
    </xf>
    <xf numFmtId="185" fontId="12" fillId="0" borderId="13" xfId="63" applyNumberFormat="1" applyFont="1" applyFill="1" applyBorder="1" applyAlignment="1">
      <alignment horizontal="right" vertical="top"/>
    </xf>
    <xf numFmtId="185" fontId="9" fillId="35" borderId="11" xfId="63" applyNumberFormat="1" applyFont="1" applyFill="1" applyBorder="1" applyAlignment="1">
      <alignment horizontal="center" vertical="center"/>
    </xf>
    <xf numFmtId="185" fontId="9" fillId="34" borderId="11" xfId="63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top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/>
    </xf>
    <xf numFmtId="14" fontId="9" fillId="0" borderId="11" xfId="0" applyNumberFormat="1" applyFont="1" applyFill="1" applyBorder="1" applyAlignment="1">
      <alignment horizontal="center" vertical="top" wrapText="1"/>
    </xf>
    <xf numFmtId="185" fontId="9" fillId="0" borderId="11" xfId="63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85" fontId="9" fillId="0" borderId="11" xfId="63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horizontal="left" vertical="top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14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85" fontId="11" fillId="39" borderId="11" xfId="63" applyNumberFormat="1" applyFont="1" applyFill="1" applyBorder="1" applyAlignment="1">
      <alignment horizontal="right" vertical="top"/>
    </xf>
    <xf numFmtId="185" fontId="9" fillId="39" borderId="11" xfId="63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left" vertical="top" wrapText="1"/>
    </xf>
    <xf numFmtId="185" fontId="8" fillId="0" borderId="15" xfId="63" applyNumberFormat="1" applyFont="1" applyFill="1" applyBorder="1" applyAlignment="1">
      <alignment horizontal="center" vertical="center"/>
    </xf>
    <xf numFmtId="185" fontId="9" fillId="0" borderId="15" xfId="63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86" fontId="4" fillId="0" borderId="11" xfId="0" applyNumberFormat="1" applyFont="1" applyFill="1" applyBorder="1" applyAlignment="1">
      <alignment/>
    </xf>
    <xf numFmtId="186" fontId="11" fillId="0" borderId="11" xfId="63" applyNumberFormat="1" applyFont="1" applyFill="1" applyBorder="1" applyAlignment="1">
      <alignment horizontal="right" vertical="top"/>
    </xf>
    <xf numFmtId="185" fontId="13" fillId="39" borderId="11" xfId="63" applyNumberFormat="1" applyFont="1" applyFill="1" applyBorder="1" applyAlignment="1">
      <alignment horizontal="right" vertical="top"/>
    </xf>
    <xf numFmtId="49" fontId="9" fillId="42" borderId="11" xfId="0" applyNumberFormat="1" applyFont="1" applyFill="1" applyBorder="1" applyAlignment="1">
      <alignment horizontal="left" vertical="center"/>
    </xf>
    <xf numFmtId="0" fontId="19" fillId="41" borderId="11" xfId="0" applyFont="1" applyFill="1" applyBorder="1" applyAlignment="1">
      <alignment vertical="top" wrapText="1"/>
    </xf>
    <xf numFmtId="0" fontId="24" fillId="41" borderId="11" xfId="0" applyFont="1" applyFill="1" applyBorder="1" applyAlignment="1">
      <alignment vertical="top" wrapText="1"/>
    </xf>
    <xf numFmtId="185" fontId="24" fillId="41" borderId="11" xfId="0" applyNumberFormat="1" applyFont="1" applyFill="1" applyBorder="1" applyAlignment="1">
      <alignment vertical="top" wrapText="1"/>
    </xf>
    <xf numFmtId="185" fontId="8" fillId="0" borderId="11" xfId="63" applyNumberFormat="1" applyFont="1" applyBorder="1" applyAlignment="1">
      <alignment horizontal="center" vertical="center"/>
    </xf>
    <xf numFmtId="185" fontId="13" fillId="0" borderId="11" xfId="63" applyNumberFormat="1" applyFont="1" applyBorder="1" applyAlignment="1">
      <alignment horizontal="center" vertical="center"/>
    </xf>
    <xf numFmtId="185" fontId="11" fillId="0" borderId="11" xfId="63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49" fontId="9" fillId="35" borderId="24" xfId="0" applyNumberFormat="1" applyFont="1" applyFill="1" applyBorder="1" applyAlignment="1">
      <alignment horizontal="left" vertical="center"/>
    </xf>
    <xf numFmtId="0" fontId="9" fillId="35" borderId="24" xfId="0" applyNumberFormat="1" applyFont="1" applyFill="1" applyBorder="1" applyAlignment="1">
      <alignment horizontal="left" vertical="center"/>
    </xf>
    <xf numFmtId="0" fontId="9" fillId="35" borderId="24" xfId="0" applyNumberFormat="1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14" fontId="8" fillId="35" borderId="24" xfId="0" applyNumberFormat="1" applyFont="1" applyFill="1" applyBorder="1" applyAlignment="1">
      <alignment horizontal="center" vertical="center"/>
    </xf>
    <xf numFmtId="14" fontId="8" fillId="35" borderId="24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4" fontId="9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36" borderId="11" xfId="0" applyFont="1" applyFill="1" applyBorder="1" applyAlignment="1">
      <alignment horizontal="center" vertical="top"/>
    </xf>
    <xf numFmtId="0" fontId="13" fillId="36" borderId="11" xfId="0" applyFont="1" applyFill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top"/>
    </xf>
    <xf numFmtId="0" fontId="9" fillId="0" borderId="11" xfId="0" applyNumberFormat="1" applyFont="1" applyFill="1" applyBorder="1" applyAlignment="1">
      <alignment horizontal="left" vertical="top" wrapText="1"/>
    </xf>
    <xf numFmtId="14" fontId="13" fillId="0" borderId="11" xfId="0" applyNumberFormat="1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185" fontId="11" fillId="0" borderId="11" xfId="63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 horizontal="center" vertical="top"/>
    </xf>
    <xf numFmtId="16" fontId="8" fillId="0" borderId="11" xfId="0" applyNumberFormat="1" applyFont="1" applyFill="1" applyBorder="1" applyAlignment="1">
      <alignment horizontal="left" vertical="top"/>
    </xf>
    <xf numFmtId="0" fontId="8" fillId="39" borderId="11" xfId="0" applyFont="1" applyFill="1" applyBorder="1" applyAlignment="1">
      <alignment horizontal="left" vertical="top" wrapText="1"/>
    </xf>
    <xf numFmtId="14" fontId="8" fillId="39" borderId="11" xfId="0" applyNumberFormat="1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14" fontId="8" fillId="35" borderId="11" xfId="0" applyNumberFormat="1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14" fontId="8" fillId="34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center" wrapText="1"/>
    </xf>
    <xf numFmtId="185" fontId="8" fillId="39" borderId="11" xfId="63" applyNumberFormat="1" applyFont="1" applyFill="1" applyBorder="1" applyAlignment="1">
      <alignment horizontal="center" vertical="center"/>
    </xf>
    <xf numFmtId="49" fontId="9" fillId="37" borderId="11" xfId="0" applyNumberFormat="1" applyFont="1" applyFill="1" applyBorder="1" applyAlignment="1">
      <alignment horizontal="center" vertical="center" wrapText="1"/>
    </xf>
    <xf numFmtId="185" fontId="9" fillId="37" borderId="11" xfId="6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85" fontId="9" fillId="37" borderId="11" xfId="63" applyNumberFormat="1" applyFont="1" applyFill="1" applyBorder="1" applyAlignment="1">
      <alignment horizontal="right" vertical="center" wrapText="1"/>
    </xf>
    <xf numFmtId="49" fontId="8" fillId="43" borderId="15" xfId="0" applyNumberFormat="1" applyFont="1" applyFill="1" applyBorder="1" applyAlignment="1">
      <alignment vertical="top" wrapText="1"/>
    </xf>
    <xf numFmtId="185" fontId="9" fillId="37" borderId="11" xfId="61" applyNumberFormat="1" applyFont="1" applyFill="1" applyBorder="1" applyAlignment="1">
      <alignment horizontal="center" vertical="center" wrapText="1"/>
    </xf>
    <xf numFmtId="185" fontId="9" fillId="43" borderId="11" xfId="61" applyNumberFormat="1" applyFont="1" applyFill="1" applyBorder="1" applyAlignment="1">
      <alignment horizontal="right" vertical="center" wrapText="1"/>
    </xf>
    <xf numFmtId="185" fontId="9" fillId="37" borderId="11" xfId="61" applyNumberFormat="1" applyFont="1" applyFill="1" applyBorder="1" applyAlignment="1">
      <alignment horizontal="right" vertical="center" wrapText="1"/>
    </xf>
    <xf numFmtId="185" fontId="9" fillId="35" borderId="11" xfId="61" applyNumberFormat="1" applyFont="1" applyFill="1" applyBorder="1" applyAlignment="1">
      <alignment horizontal="right" vertical="center"/>
    </xf>
    <xf numFmtId="185" fontId="9" fillId="34" borderId="11" xfId="0" applyNumberFormat="1" applyFont="1" applyFill="1" applyBorder="1" applyAlignment="1">
      <alignment horizontal="right" vertical="top" wrapText="1"/>
    </xf>
    <xf numFmtId="185" fontId="9" fillId="0" borderId="11" xfId="0" applyNumberFormat="1" applyFont="1" applyFill="1" applyBorder="1" applyAlignment="1">
      <alignment horizontal="right" vertical="top" wrapText="1"/>
    </xf>
    <xf numFmtId="185" fontId="9" fillId="37" borderId="11" xfId="63" applyNumberFormat="1" applyFont="1" applyFill="1" applyBorder="1" applyAlignment="1">
      <alignment horizontal="right" vertical="top" wrapText="1"/>
    </xf>
    <xf numFmtId="185" fontId="9" fillId="35" borderId="11" xfId="63" applyNumberFormat="1" applyFont="1" applyFill="1" applyBorder="1" applyAlignment="1">
      <alignment horizontal="right" vertical="top"/>
    </xf>
    <xf numFmtId="185" fontId="9" fillId="35" borderId="11" xfId="61" applyNumberFormat="1" applyFont="1" applyFill="1" applyBorder="1" applyAlignment="1">
      <alignment horizontal="right" vertical="top"/>
    </xf>
    <xf numFmtId="186" fontId="9" fillId="34" borderId="11" xfId="61" applyNumberFormat="1" applyFont="1" applyFill="1" applyBorder="1" applyAlignment="1">
      <alignment horizontal="right" vertical="top"/>
    </xf>
    <xf numFmtId="185" fontId="9" fillId="0" borderId="11" xfId="61" applyNumberFormat="1" applyFont="1" applyFill="1" applyBorder="1" applyAlignment="1">
      <alignment horizontal="right" vertical="top"/>
    </xf>
    <xf numFmtId="185" fontId="8" fillId="0" borderId="15" xfId="61" applyNumberFormat="1" applyFont="1" applyFill="1" applyBorder="1" applyAlignment="1">
      <alignment horizontal="right" vertical="top"/>
    </xf>
    <xf numFmtId="185" fontId="9" fillId="0" borderId="15" xfId="61" applyNumberFormat="1" applyFont="1" applyFill="1" applyBorder="1" applyAlignment="1">
      <alignment horizontal="right" vertical="top"/>
    </xf>
    <xf numFmtId="185" fontId="8" fillId="0" borderId="13" xfId="61" applyNumberFormat="1" applyFont="1" applyFill="1" applyBorder="1" applyAlignment="1">
      <alignment horizontal="right" vertical="top"/>
    </xf>
    <xf numFmtId="186" fontId="9" fillId="34" borderId="15" xfId="61" applyNumberFormat="1" applyFont="1" applyFill="1" applyBorder="1" applyAlignment="1">
      <alignment horizontal="right" vertical="top"/>
    </xf>
    <xf numFmtId="186" fontId="8" fillId="0" borderId="11" xfId="61" applyNumberFormat="1" applyFont="1" applyFill="1" applyBorder="1" applyAlignment="1">
      <alignment horizontal="right" vertical="top"/>
    </xf>
    <xf numFmtId="186" fontId="9" fillId="0" borderId="11" xfId="61" applyNumberFormat="1" applyFont="1" applyFill="1" applyBorder="1" applyAlignment="1">
      <alignment horizontal="right" vertical="top"/>
    </xf>
    <xf numFmtId="186" fontId="8" fillId="0" borderId="15" xfId="61" applyNumberFormat="1" applyFont="1" applyFill="1" applyBorder="1" applyAlignment="1">
      <alignment horizontal="right" vertical="top"/>
    </xf>
    <xf numFmtId="186" fontId="9" fillId="0" borderId="15" xfId="61" applyNumberFormat="1" applyFont="1" applyFill="1" applyBorder="1" applyAlignment="1">
      <alignment horizontal="right" vertical="top"/>
    </xf>
    <xf numFmtId="186" fontId="8" fillId="0" borderId="13" xfId="61" applyNumberFormat="1" applyFont="1" applyFill="1" applyBorder="1" applyAlignment="1">
      <alignment horizontal="right" vertical="top"/>
    </xf>
    <xf numFmtId="186" fontId="9" fillId="34" borderId="11" xfId="0" applyNumberFormat="1" applyFont="1" applyFill="1" applyBorder="1" applyAlignment="1">
      <alignment horizontal="right" vertical="top" wrapText="1"/>
    </xf>
    <xf numFmtId="186" fontId="10" fillId="34" borderId="11" xfId="0" applyNumberFormat="1" applyFont="1" applyFill="1" applyBorder="1" applyAlignment="1">
      <alignment horizontal="right" vertical="top" wrapText="1"/>
    </xf>
    <xf numFmtId="186" fontId="8" fillId="0" borderId="11" xfId="63" applyNumberFormat="1" applyFont="1" applyFill="1" applyBorder="1" applyAlignment="1">
      <alignment horizontal="right" vertical="top"/>
    </xf>
    <xf numFmtId="186" fontId="9" fillId="0" borderId="11" xfId="63" applyNumberFormat="1" applyFont="1" applyFill="1" applyBorder="1" applyAlignment="1">
      <alignment horizontal="right" vertical="top"/>
    </xf>
    <xf numFmtId="0" fontId="10" fillId="34" borderId="11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  <xf numFmtId="185" fontId="6" fillId="37" borderId="11" xfId="63" applyNumberFormat="1" applyFont="1" applyFill="1" applyBorder="1" applyAlignment="1">
      <alignment horizontal="right" vertical="center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vertical="top" wrapText="1"/>
    </xf>
    <xf numFmtId="0" fontId="14" fillId="0" borderId="11" xfId="0" applyNumberFormat="1" applyFont="1" applyFill="1" applyBorder="1" applyAlignment="1">
      <alignment horizontal="center" vertical="top" wrapText="1"/>
    </xf>
    <xf numFmtId="4" fontId="8" fillId="0" borderId="11" xfId="61" applyNumberFormat="1" applyFont="1" applyFill="1" applyBorder="1" applyAlignment="1">
      <alignment horizontal="right" vertical="top"/>
    </xf>
    <xf numFmtId="186" fontId="9" fillId="35" borderId="11" xfId="0" applyNumberFormat="1" applyFont="1" applyFill="1" applyBorder="1" applyAlignment="1">
      <alignment horizontal="right" vertical="center" wrapText="1"/>
    </xf>
    <xf numFmtId="185" fontId="9" fillId="35" borderId="11" xfId="0" applyNumberFormat="1" applyFont="1" applyFill="1" applyBorder="1" applyAlignment="1">
      <alignment horizontal="right" vertical="top" wrapText="1"/>
    </xf>
    <xf numFmtId="185" fontId="10" fillId="34" borderId="11" xfId="61" applyNumberFormat="1" applyFont="1" applyFill="1" applyBorder="1" applyAlignment="1">
      <alignment horizontal="right" vertical="top"/>
    </xf>
    <xf numFmtId="185" fontId="12" fillId="0" borderId="11" xfId="61" applyNumberFormat="1" applyFont="1" applyFill="1" applyBorder="1" applyAlignment="1">
      <alignment horizontal="right" vertical="top"/>
    </xf>
    <xf numFmtId="185" fontId="9" fillId="0" borderId="11" xfId="61" applyNumberFormat="1" applyFont="1" applyBorder="1" applyAlignment="1">
      <alignment horizontal="right" vertical="top"/>
    </xf>
    <xf numFmtId="185" fontId="13" fillId="0" borderId="11" xfId="61" applyNumberFormat="1" applyFont="1" applyBorder="1" applyAlignment="1">
      <alignment horizontal="right" vertical="top"/>
    </xf>
    <xf numFmtId="185" fontId="10" fillId="0" borderId="11" xfId="61" applyNumberFormat="1" applyFont="1" applyBorder="1" applyAlignment="1">
      <alignment horizontal="right" vertical="top"/>
    </xf>
    <xf numFmtId="185" fontId="10" fillId="0" borderId="11" xfId="61" applyNumberFormat="1" applyFont="1" applyFill="1" applyBorder="1" applyAlignment="1">
      <alignment horizontal="right" vertical="top"/>
    </xf>
    <xf numFmtId="185" fontId="10" fillId="34" borderId="11" xfId="0" applyNumberFormat="1" applyFont="1" applyFill="1" applyBorder="1" applyAlignment="1">
      <alignment horizontal="right" vertical="top" wrapText="1"/>
    </xf>
    <xf numFmtId="186" fontId="8" fillId="0" borderId="11" xfId="0" applyNumberFormat="1" applyFont="1" applyFill="1" applyBorder="1" applyAlignment="1">
      <alignment horizontal="right" vertical="top"/>
    </xf>
    <xf numFmtId="186" fontId="8" fillId="0" borderId="11" xfId="0" applyNumberFormat="1" applyFont="1" applyFill="1" applyBorder="1" applyAlignment="1">
      <alignment horizontal="right" vertical="top" wrapText="1"/>
    </xf>
    <xf numFmtId="185" fontId="12" fillId="0" borderId="22" xfId="61" applyNumberFormat="1" applyFont="1" applyFill="1" applyBorder="1" applyAlignment="1">
      <alignment horizontal="right" vertical="top"/>
    </xf>
    <xf numFmtId="185" fontId="8" fillId="0" borderId="22" xfId="61" applyNumberFormat="1" applyFont="1" applyFill="1" applyBorder="1" applyAlignment="1">
      <alignment horizontal="right" vertical="top"/>
    </xf>
    <xf numFmtId="186" fontId="8" fillId="0" borderId="11" xfId="61" applyNumberFormat="1" applyFont="1" applyFill="1" applyBorder="1" applyAlignment="1">
      <alignment horizontal="right" vertical="top" wrapText="1"/>
    </xf>
    <xf numFmtId="185" fontId="8" fillId="0" borderId="11" xfId="61" applyNumberFormat="1" applyFont="1" applyFill="1" applyBorder="1" applyAlignment="1">
      <alignment horizontal="right" vertical="top" wrapText="1"/>
    </xf>
    <xf numFmtId="185" fontId="12" fillId="0" borderId="24" xfId="61" applyNumberFormat="1" applyFont="1" applyFill="1" applyBorder="1" applyAlignment="1">
      <alignment horizontal="right" vertical="top"/>
    </xf>
    <xf numFmtId="185" fontId="8" fillId="0" borderId="24" xfId="61" applyNumberFormat="1" applyFont="1" applyFill="1" applyBorder="1" applyAlignment="1">
      <alignment horizontal="right" vertical="top"/>
    </xf>
    <xf numFmtId="185" fontId="10" fillId="34" borderId="11" xfId="61" applyNumberFormat="1" applyFont="1" applyFill="1" applyBorder="1" applyAlignment="1">
      <alignment vertical="top"/>
    </xf>
    <xf numFmtId="185" fontId="8" fillId="0" borderId="11" xfId="61" applyNumberFormat="1" applyFont="1" applyFill="1" applyBorder="1" applyAlignment="1">
      <alignment vertical="top"/>
    </xf>
    <xf numFmtId="185" fontId="12" fillId="0" borderId="11" xfId="61" applyNumberFormat="1" applyFont="1" applyFill="1" applyBorder="1" applyAlignment="1">
      <alignment vertical="top"/>
    </xf>
    <xf numFmtId="185" fontId="11" fillId="34" borderId="11" xfId="61" applyNumberFormat="1" applyFont="1" applyFill="1" applyBorder="1" applyAlignment="1">
      <alignment vertical="top"/>
    </xf>
    <xf numFmtId="185" fontId="8" fillId="0" borderId="11" xfId="61" applyNumberFormat="1" applyFont="1" applyBorder="1" applyAlignment="1">
      <alignment vertical="top"/>
    </xf>
    <xf numFmtId="185" fontId="11" fillId="0" borderId="11" xfId="61" applyNumberFormat="1" applyFont="1" applyBorder="1" applyAlignment="1">
      <alignment vertical="top"/>
    </xf>
    <xf numFmtId="185" fontId="10" fillId="0" borderId="11" xfId="61" applyNumberFormat="1" applyFont="1" applyBorder="1" applyAlignment="1">
      <alignment vertical="top"/>
    </xf>
    <xf numFmtId="185" fontId="10" fillId="34" borderId="11" xfId="0" applyNumberFormat="1" applyFont="1" applyFill="1" applyBorder="1" applyAlignment="1">
      <alignment vertical="top" wrapText="1"/>
    </xf>
    <xf numFmtId="185" fontId="10" fillId="0" borderId="11" xfId="61" applyNumberFormat="1" applyFont="1" applyFill="1" applyBorder="1" applyAlignment="1">
      <alignment vertical="top"/>
    </xf>
    <xf numFmtId="185" fontId="65" fillId="0" borderId="11" xfId="61" applyNumberFormat="1" applyFont="1" applyFill="1" applyBorder="1" applyAlignment="1">
      <alignment vertical="top"/>
    </xf>
    <xf numFmtId="185" fontId="12" fillId="0" borderId="22" xfId="61" applyNumberFormat="1" applyFont="1" applyFill="1" applyBorder="1" applyAlignment="1">
      <alignment vertical="top"/>
    </xf>
    <xf numFmtId="185" fontId="8" fillId="0" borderId="11" xfId="63" applyNumberFormat="1" applyFont="1" applyFill="1" applyBorder="1" applyAlignment="1">
      <alignment vertical="top"/>
    </xf>
    <xf numFmtId="185" fontId="11" fillId="0" borderId="11" xfId="61" applyNumberFormat="1" applyFont="1" applyFill="1" applyBorder="1" applyAlignment="1">
      <alignment vertical="top"/>
    </xf>
    <xf numFmtId="185" fontId="12" fillId="0" borderId="24" xfId="61" applyNumberFormat="1" applyFont="1" applyFill="1" applyBorder="1" applyAlignment="1">
      <alignment vertical="top"/>
    </xf>
    <xf numFmtId="185" fontId="11" fillId="0" borderId="24" xfId="61" applyNumberFormat="1" applyFont="1" applyFill="1" applyBorder="1" applyAlignment="1">
      <alignment vertical="top"/>
    </xf>
    <xf numFmtId="185" fontId="9" fillId="35" borderId="11" xfId="61" applyNumberFormat="1" applyFont="1" applyFill="1" applyBorder="1" applyAlignment="1">
      <alignment vertical="top"/>
    </xf>
    <xf numFmtId="186" fontId="9" fillId="35" borderId="11" xfId="0" applyNumberFormat="1" applyFont="1" applyFill="1" applyBorder="1" applyAlignment="1">
      <alignment vertical="top" wrapText="1"/>
    </xf>
    <xf numFmtId="185" fontId="9" fillId="39" borderId="11" xfId="61" applyNumberFormat="1" applyFont="1" applyFill="1" applyBorder="1" applyAlignment="1">
      <alignment horizontal="right" vertical="top"/>
    </xf>
    <xf numFmtId="3" fontId="8" fillId="35" borderId="11" xfId="63" applyNumberFormat="1" applyFont="1" applyFill="1" applyBorder="1" applyAlignment="1">
      <alignment horizontal="right" vertical="top"/>
    </xf>
    <xf numFmtId="185" fontId="8" fillId="35" borderId="11" xfId="63" applyNumberFormat="1" applyFont="1" applyFill="1" applyBorder="1" applyAlignment="1">
      <alignment horizontal="right" vertical="top"/>
    </xf>
    <xf numFmtId="0" fontId="9" fillId="34" borderId="11" xfId="0" applyNumberFormat="1" applyFont="1" applyFill="1" applyBorder="1" applyAlignment="1">
      <alignment horizontal="right" vertical="top" wrapText="1"/>
    </xf>
    <xf numFmtId="185" fontId="9" fillId="35" borderId="24" xfId="63" applyNumberFormat="1" applyFont="1" applyFill="1" applyBorder="1" applyAlignment="1">
      <alignment horizontal="right" vertical="top"/>
    </xf>
    <xf numFmtId="186" fontId="12" fillId="0" borderId="11" xfId="63" applyNumberFormat="1" applyFont="1" applyFill="1" applyBorder="1" applyAlignment="1">
      <alignment horizontal="right" vertical="top"/>
    </xf>
    <xf numFmtId="185" fontId="13" fillId="0" borderId="11" xfId="63" applyNumberFormat="1" applyFont="1" applyFill="1" applyBorder="1" applyAlignment="1">
      <alignment horizontal="right" vertical="top"/>
    </xf>
    <xf numFmtId="185" fontId="8" fillId="0" borderId="11" xfId="0" applyNumberFormat="1" applyFont="1" applyFill="1" applyBorder="1" applyAlignment="1">
      <alignment horizontal="right" vertical="top"/>
    </xf>
    <xf numFmtId="186" fontId="12" fillId="0" borderId="15" xfId="63" applyNumberFormat="1" applyFont="1" applyFill="1" applyBorder="1" applyAlignment="1">
      <alignment horizontal="right" vertical="top"/>
    </xf>
    <xf numFmtId="186" fontId="9" fillId="0" borderId="15" xfId="63" applyNumberFormat="1" applyFont="1" applyFill="1" applyBorder="1" applyAlignment="1">
      <alignment horizontal="right" vertical="top"/>
    </xf>
    <xf numFmtId="186" fontId="8" fillId="0" borderId="13" xfId="63" applyNumberFormat="1" applyFont="1" applyFill="1" applyBorder="1" applyAlignment="1">
      <alignment horizontal="right" vertical="top"/>
    </xf>
    <xf numFmtId="14" fontId="14" fillId="0" borderId="11" xfId="0" applyNumberFormat="1" applyFont="1" applyFill="1" applyBorder="1" applyAlignment="1">
      <alignment vertical="top" wrapText="1"/>
    </xf>
    <xf numFmtId="185" fontId="9" fillId="43" borderId="11" xfId="61" applyNumberFormat="1" applyFont="1" applyFill="1" applyBorder="1" applyAlignment="1">
      <alignment horizontal="right" vertical="top" wrapText="1"/>
    </xf>
    <xf numFmtId="185" fontId="9" fillId="37" borderId="11" xfId="61" applyNumberFormat="1" applyFont="1" applyFill="1" applyBorder="1" applyAlignment="1">
      <alignment horizontal="right" vertical="top" wrapText="1"/>
    </xf>
    <xf numFmtId="185" fontId="9" fillId="37" borderId="11" xfId="61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center" vertical="top"/>
    </xf>
    <xf numFmtId="14" fontId="4" fillId="0" borderId="0" xfId="0" applyNumberFormat="1" applyFont="1" applyFill="1" applyAlignment="1">
      <alignment horizontal="center" vertical="top" wrapText="1"/>
    </xf>
    <xf numFmtId="185" fontId="4" fillId="0" borderId="0" xfId="61" applyNumberFormat="1" applyFont="1" applyFill="1" applyAlignment="1">
      <alignment horizontal="center" vertical="top"/>
    </xf>
    <xf numFmtId="185" fontId="30" fillId="0" borderId="0" xfId="61" applyNumberFormat="1" applyFont="1" applyFill="1" applyAlignment="1">
      <alignment horizontal="center" vertical="top"/>
    </xf>
    <xf numFmtId="0" fontId="5" fillId="33" borderId="11" xfId="61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8" fillId="33" borderId="11" xfId="61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left" vertical="top" wrapText="1"/>
    </xf>
    <xf numFmtId="0" fontId="10" fillId="34" borderId="15" xfId="0" applyNumberFormat="1" applyFont="1" applyFill="1" applyBorder="1" applyAlignment="1">
      <alignment horizontal="left" vertical="top" wrapText="1"/>
    </xf>
    <xf numFmtId="0" fontId="10" fillId="34" borderId="30" xfId="0" applyNumberFormat="1" applyFont="1" applyFill="1" applyBorder="1" applyAlignment="1">
      <alignment horizontal="left" vertical="top" wrapText="1"/>
    </xf>
    <xf numFmtId="0" fontId="10" fillId="34" borderId="23" xfId="0" applyNumberFormat="1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73" fontId="8" fillId="33" borderId="11" xfId="0" applyNumberFormat="1" applyFont="1" applyFill="1" applyBorder="1" applyAlignment="1">
      <alignment horizontal="center" vertical="top" wrapText="1"/>
    </xf>
    <xf numFmtId="173" fontId="8" fillId="33" borderId="11" xfId="0" applyNumberFormat="1" applyFont="1" applyFill="1" applyBorder="1" applyAlignment="1">
      <alignment horizontal="center" vertical="top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9" fillId="43" borderId="15" xfId="0" applyNumberFormat="1" applyFont="1" applyFill="1" applyBorder="1" applyAlignment="1">
      <alignment horizontal="left" vertical="center" wrapText="1"/>
    </xf>
    <xf numFmtId="0" fontId="9" fillId="43" borderId="30" xfId="0" applyNumberFormat="1" applyFont="1" applyFill="1" applyBorder="1" applyAlignment="1">
      <alignment horizontal="left" vertical="center" wrapText="1"/>
    </xf>
    <xf numFmtId="0" fontId="9" fillId="43" borderId="23" xfId="0" applyNumberFormat="1" applyFont="1" applyFill="1" applyBorder="1" applyAlignment="1">
      <alignment horizontal="left" vertical="center" wrapText="1"/>
    </xf>
    <xf numFmtId="0" fontId="9" fillId="37" borderId="15" xfId="0" applyNumberFormat="1" applyFont="1" applyFill="1" applyBorder="1" applyAlignment="1">
      <alignment horizontal="left" vertical="top" wrapText="1"/>
    </xf>
    <xf numFmtId="0" fontId="9" fillId="37" borderId="30" xfId="0" applyNumberFormat="1" applyFont="1" applyFill="1" applyBorder="1" applyAlignment="1">
      <alignment horizontal="left" vertical="top" wrapText="1"/>
    </xf>
    <xf numFmtId="0" fontId="9" fillId="37" borderId="23" xfId="0" applyNumberFormat="1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/>
    </xf>
    <xf numFmtId="14" fontId="14" fillId="0" borderId="22" xfId="0" applyNumberFormat="1" applyFont="1" applyFill="1" applyBorder="1" applyAlignment="1">
      <alignment horizontal="left" vertical="top" wrapText="1"/>
    </xf>
    <xf numFmtId="14" fontId="14" fillId="0" borderId="24" xfId="0" applyNumberFormat="1" applyFont="1" applyFill="1" applyBorder="1" applyAlignment="1">
      <alignment horizontal="left" vertical="top" wrapText="1"/>
    </xf>
    <xf numFmtId="0" fontId="9" fillId="34" borderId="11" xfId="0" applyNumberFormat="1" applyFont="1" applyFill="1" applyBorder="1" applyAlignment="1">
      <alignment horizontal="left" vertical="top" wrapText="1"/>
    </xf>
    <xf numFmtId="0" fontId="9" fillId="35" borderId="11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top" wrapText="1"/>
    </xf>
    <xf numFmtId="0" fontId="9" fillId="0" borderId="30" xfId="0" applyNumberFormat="1" applyFont="1" applyBorder="1" applyAlignment="1">
      <alignment horizontal="left" vertical="top" wrapText="1"/>
    </xf>
    <xf numFmtId="0" fontId="9" fillId="0" borderId="23" xfId="0" applyNumberFormat="1" applyFont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14" fontId="14" fillId="0" borderId="22" xfId="0" applyNumberFormat="1" applyFont="1" applyFill="1" applyBorder="1" applyAlignment="1">
      <alignment horizontal="center" vertical="top" wrapText="1"/>
    </xf>
    <xf numFmtId="14" fontId="14" fillId="0" borderId="26" xfId="0" applyNumberFormat="1" applyFont="1" applyFill="1" applyBorder="1" applyAlignment="1">
      <alignment horizontal="center" vertical="top" wrapText="1"/>
    </xf>
    <xf numFmtId="14" fontId="14" fillId="0" borderId="24" xfId="0" applyNumberFormat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14" fontId="16" fillId="0" borderId="22" xfId="0" applyNumberFormat="1" applyFont="1" applyFill="1" applyBorder="1" applyAlignment="1">
      <alignment horizontal="center" vertical="top"/>
    </xf>
    <xf numFmtId="14" fontId="16" fillId="0" borderId="26" xfId="0" applyNumberFormat="1" applyFont="1" applyFill="1" applyBorder="1" applyAlignment="1">
      <alignment horizontal="center" vertical="top"/>
    </xf>
    <xf numFmtId="14" fontId="16" fillId="0" borderId="24" xfId="0" applyNumberFormat="1" applyFont="1" applyFill="1" applyBorder="1" applyAlignment="1">
      <alignment horizontal="center" vertical="top"/>
    </xf>
    <xf numFmtId="14" fontId="17" fillId="0" borderId="22" xfId="0" applyNumberFormat="1" applyFont="1" applyFill="1" applyBorder="1" applyAlignment="1">
      <alignment horizontal="center" vertical="top" wrapText="1"/>
    </xf>
    <xf numFmtId="14" fontId="17" fillId="0" borderId="26" xfId="0" applyNumberFormat="1" applyFont="1" applyFill="1" applyBorder="1" applyAlignment="1">
      <alignment horizontal="center" vertical="top" wrapText="1"/>
    </xf>
    <xf numFmtId="14" fontId="17" fillId="0" borderId="24" xfId="0" applyNumberFormat="1" applyFont="1" applyFill="1" applyBorder="1" applyAlignment="1">
      <alignment horizontal="center" vertical="top" wrapText="1"/>
    </xf>
    <xf numFmtId="14" fontId="16" fillId="0" borderId="22" xfId="0" applyNumberFormat="1" applyFont="1" applyFill="1" applyBorder="1" applyAlignment="1">
      <alignment horizontal="center" vertical="top" wrapText="1"/>
    </xf>
    <xf numFmtId="14" fontId="16" fillId="0" borderId="24" xfId="0" applyNumberFormat="1" applyFont="1" applyFill="1" applyBorder="1" applyAlignment="1">
      <alignment horizontal="center" vertical="top" wrapText="1"/>
    </xf>
    <xf numFmtId="0" fontId="9" fillId="0" borderId="31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32" xfId="0" applyNumberFormat="1" applyFont="1" applyBorder="1" applyAlignment="1">
      <alignment horizontal="left" vertical="top" wrapText="1"/>
    </xf>
    <xf numFmtId="0" fontId="10" fillId="34" borderId="16" xfId="0" applyNumberFormat="1" applyFont="1" applyFill="1" applyBorder="1" applyAlignment="1">
      <alignment horizontal="left" vertical="top" wrapText="1"/>
    </xf>
    <xf numFmtId="0" fontId="10" fillId="34" borderId="17" xfId="0" applyNumberFormat="1" applyFont="1" applyFill="1" applyBorder="1" applyAlignment="1">
      <alignment horizontal="left" vertical="top" wrapText="1"/>
    </xf>
    <xf numFmtId="0" fontId="9" fillId="35" borderId="15" xfId="0" applyNumberFormat="1" applyFont="1" applyFill="1" applyBorder="1" applyAlignment="1">
      <alignment horizontal="left" vertical="center" wrapText="1"/>
    </xf>
    <xf numFmtId="0" fontId="9" fillId="35" borderId="30" xfId="0" applyNumberFormat="1" applyFont="1" applyFill="1" applyBorder="1" applyAlignment="1">
      <alignment horizontal="left" vertical="center" wrapText="1"/>
    </xf>
    <xf numFmtId="0" fontId="9" fillId="35" borderId="17" xfId="0" applyNumberFormat="1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top" wrapText="1"/>
    </xf>
    <xf numFmtId="14" fontId="14" fillId="0" borderId="26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9" fillId="42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left" vertical="top" wrapText="1"/>
    </xf>
    <xf numFmtId="0" fontId="14" fillId="0" borderId="22" xfId="0" applyNumberFormat="1" applyFont="1" applyBorder="1" applyAlignment="1">
      <alignment horizontal="center" vertical="top" wrapText="1"/>
    </xf>
    <xf numFmtId="0" fontId="14" fillId="0" borderId="24" xfId="0" applyNumberFormat="1" applyFont="1" applyBorder="1" applyAlignment="1">
      <alignment horizontal="center" vertical="top" wrapText="1"/>
    </xf>
    <xf numFmtId="14" fontId="14" fillId="0" borderId="22" xfId="0" applyNumberFormat="1" applyFont="1" applyFill="1" applyBorder="1" applyAlignment="1">
      <alignment horizontal="left" vertical="top"/>
    </xf>
    <xf numFmtId="14" fontId="14" fillId="0" borderId="24" xfId="0" applyNumberFormat="1" applyFont="1" applyFill="1" applyBorder="1" applyAlignment="1">
      <alignment horizontal="left" vertical="top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4" xfId="0" applyNumberFormat="1" applyFont="1" applyFill="1" applyBorder="1" applyAlignment="1">
      <alignment horizontal="center" vertical="top" wrapText="1"/>
    </xf>
    <xf numFmtId="0" fontId="9" fillId="35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0" fontId="8" fillId="33" borderId="15" xfId="61" applyNumberFormat="1" applyFont="1" applyFill="1" applyBorder="1" applyAlignment="1">
      <alignment horizontal="center" vertical="center" wrapText="1"/>
    </xf>
    <xf numFmtId="0" fontId="8" fillId="33" borderId="30" xfId="61" applyNumberFormat="1" applyFont="1" applyFill="1" applyBorder="1" applyAlignment="1">
      <alignment horizontal="center" vertical="center" wrapText="1"/>
    </xf>
    <xf numFmtId="0" fontId="8" fillId="33" borderId="17" xfId="61" applyNumberFormat="1" applyFont="1" applyFill="1" applyBorder="1" applyAlignment="1">
      <alignment horizontal="center" vertical="center" wrapText="1"/>
    </xf>
    <xf numFmtId="3" fontId="8" fillId="33" borderId="15" xfId="61" applyNumberFormat="1" applyFont="1" applyFill="1" applyBorder="1" applyAlignment="1">
      <alignment horizontal="center" vertical="center" wrapText="1"/>
    </xf>
    <xf numFmtId="49" fontId="8" fillId="33" borderId="3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173" fontId="8" fillId="33" borderId="34" xfId="0" applyNumberFormat="1" applyFont="1" applyFill="1" applyBorder="1" applyAlignment="1">
      <alignment horizontal="center" vertical="top" wrapText="1"/>
    </xf>
    <xf numFmtId="173" fontId="8" fillId="33" borderId="34" xfId="0" applyNumberFormat="1" applyFont="1" applyFill="1" applyBorder="1" applyAlignment="1">
      <alignment horizontal="center" vertical="top"/>
    </xf>
    <xf numFmtId="172" fontId="8" fillId="33" borderId="34" xfId="0" applyNumberFormat="1" applyFont="1" applyFill="1" applyBorder="1" applyAlignment="1">
      <alignment horizontal="center" vertical="center" wrapText="1"/>
    </xf>
    <xf numFmtId="0" fontId="8" fillId="33" borderId="23" xfId="61" applyNumberFormat="1" applyFont="1" applyFill="1" applyBorder="1" applyAlignment="1">
      <alignment horizontal="center" vertical="center" wrapText="1"/>
    </xf>
    <xf numFmtId="3" fontId="8" fillId="33" borderId="34" xfId="61" applyNumberFormat="1" applyFont="1" applyFill="1" applyBorder="1" applyAlignment="1">
      <alignment horizontal="center" vertical="center" wrapText="1"/>
    </xf>
    <xf numFmtId="3" fontId="8" fillId="33" borderId="36" xfId="61" applyNumberFormat="1" applyFont="1" applyFill="1" applyBorder="1" applyAlignment="1">
      <alignment horizontal="center" vertical="center" wrapText="1"/>
    </xf>
    <xf numFmtId="3" fontId="8" fillId="33" borderId="37" xfId="61" applyNumberFormat="1" applyFont="1" applyFill="1" applyBorder="1" applyAlignment="1">
      <alignment horizontal="center" vertical="center" wrapText="1"/>
    </xf>
    <xf numFmtId="3" fontId="8" fillId="33" borderId="13" xfId="61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left" vertical="top" wrapText="1"/>
    </xf>
    <xf numFmtId="0" fontId="9" fillId="34" borderId="30" xfId="0" applyNumberFormat="1" applyFont="1" applyFill="1" applyBorder="1" applyAlignment="1">
      <alignment horizontal="left" vertical="top" wrapText="1"/>
    </xf>
    <xf numFmtId="0" fontId="9" fillId="34" borderId="17" xfId="0" applyNumberFormat="1" applyFont="1" applyFill="1" applyBorder="1" applyAlignment="1">
      <alignment horizontal="left" vertical="top" wrapText="1"/>
    </xf>
    <xf numFmtId="0" fontId="9" fillId="35" borderId="15" xfId="0" applyNumberFormat="1" applyFont="1" applyFill="1" applyBorder="1" applyAlignment="1">
      <alignment horizontal="left" vertical="top" wrapText="1"/>
    </xf>
    <xf numFmtId="0" fontId="9" fillId="35" borderId="30" xfId="0" applyNumberFormat="1" applyFont="1" applyFill="1" applyBorder="1" applyAlignment="1">
      <alignment horizontal="left" vertical="top" wrapText="1"/>
    </xf>
    <xf numFmtId="0" fontId="9" fillId="35" borderId="17" xfId="0" applyNumberFormat="1" applyFont="1" applyFill="1" applyBorder="1" applyAlignment="1">
      <alignment horizontal="left" vertical="top" wrapText="1"/>
    </xf>
    <xf numFmtId="0" fontId="9" fillId="41" borderId="11" xfId="0" applyNumberFormat="1" applyFont="1" applyFill="1" applyBorder="1" applyAlignment="1">
      <alignment horizontal="left" vertical="center" wrapText="1"/>
    </xf>
    <xf numFmtId="14" fontId="16" fillId="0" borderId="22" xfId="0" applyNumberFormat="1" applyFont="1" applyFill="1" applyBorder="1" applyAlignment="1">
      <alignment horizontal="left" vertical="top" wrapText="1"/>
    </xf>
    <xf numFmtId="14" fontId="16" fillId="0" borderId="26" xfId="0" applyNumberFormat="1" applyFont="1" applyFill="1" applyBorder="1" applyAlignment="1">
      <alignment horizontal="left" vertical="top" wrapText="1"/>
    </xf>
    <xf numFmtId="14" fontId="16" fillId="0" borderId="24" xfId="0" applyNumberFormat="1" applyFont="1" applyFill="1" applyBorder="1" applyAlignment="1">
      <alignment horizontal="left" vertical="top" wrapText="1"/>
    </xf>
    <xf numFmtId="0" fontId="6" fillId="37" borderId="15" xfId="0" applyNumberFormat="1" applyFont="1" applyFill="1" applyBorder="1" applyAlignment="1">
      <alignment horizontal="left" vertical="top" wrapText="1"/>
    </xf>
    <xf numFmtId="0" fontId="6" fillId="37" borderId="30" xfId="0" applyNumberFormat="1" applyFont="1" applyFill="1" applyBorder="1" applyAlignment="1">
      <alignment horizontal="left" vertical="top" wrapText="1"/>
    </xf>
    <xf numFmtId="0" fontId="6" fillId="37" borderId="23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1"/>
  <sheetViews>
    <sheetView zoomScale="80" zoomScaleNormal="80" zoomScalePageLayoutView="0" workbookViewId="0" topLeftCell="A1">
      <pane xSplit="8" ySplit="2" topLeftCell="M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168" sqref="C168"/>
    </sheetView>
  </sheetViews>
  <sheetFormatPr defaultColWidth="9.00390625" defaultRowHeight="12.75"/>
  <cols>
    <col min="1" max="1" width="7.625" style="7" customWidth="1"/>
    <col min="2" max="2" width="40.625" style="1" customWidth="1"/>
    <col min="3" max="3" width="11.00390625" style="19" customWidth="1"/>
    <col min="4" max="4" width="11.25390625" style="19" customWidth="1"/>
    <col min="5" max="6" width="4.875" style="1" customWidth="1"/>
    <col min="7" max="7" width="10.25390625" style="1" customWidth="1"/>
    <col min="8" max="8" width="5.125" style="1" customWidth="1"/>
    <col min="9" max="9" width="28.625" style="2" customWidth="1"/>
    <col min="10" max="10" width="13.75390625" style="3" customWidth="1"/>
    <col min="11" max="11" width="13.625" style="4" customWidth="1"/>
    <col min="12" max="12" width="11.00390625" style="5" customWidth="1"/>
    <col min="13" max="13" width="12.00390625" style="5" customWidth="1"/>
    <col min="14" max="15" width="11.25390625" style="5" customWidth="1"/>
    <col min="16" max="16" width="11.125" style="5" customWidth="1"/>
    <col min="17" max="17" width="10.25390625" style="5" customWidth="1"/>
    <col min="18" max="18" width="11.00390625" style="5" customWidth="1"/>
    <col min="19" max="19" width="11.375" style="5" customWidth="1"/>
    <col min="20" max="21" width="10.75390625" style="5" customWidth="1"/>
    <col min="22" max="22" width="11.25390625" style="5" customWidth="1"/>
    <col min="23" max="23" width="10.00390625" style="5" customWidth="1"/>
    <col min="24" max="16384" width="9.125" style="6" customWidth="1"/>
  </cols>
  <sheetData>
    <row r="1" spans="1:23" ht="37.5" customHeight="1">
      <c r="A1" s="555" t="s">
        <v>239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</row>
    <row r="2" spans="2:21" ht="15.75">
      <c r="B2" s="8"/>
      <c r="C2" s="20"/>
      <c r="D2" s="20"/>
      <c r="E2" s="8"/>
      <c r="F2" s="8"/>
      <c r="G2" s="8"/>
      <c r="H2" s="8"/>
      <c r="U2" s="175" t="s">
        <v>234</v>
      </c>
    </row>
    <row r="3" spans="1:23" ht="35.25" customHeight="1">
      <c r="A3" s="556" t="s">
        <v>0</v>
      </c>
      <c r="B3" s="544" t="s">
        <v>39</v>
      </c>
      <c r="C3" s="544" t="s">
        <v>82</v>
      </c>
      <c r="D3" s="544" t="s">
        <v>83</v>
      </c>
      <c r="E3" s="551" t="s">
        <v>36</v>
      </c>
      <c r="F3" s="552"/>
      <c r="G3" s="552"/>
      <c r="H3" s="552"/>
      <c r="I3" s="553" t="s">
        <v>43</v>
      </c>
      <c r="J3" s="554" t="s">
        <v>1</v>
      </c>
      <c r="K3" s="554" t="s">
        <v>40</v>
      </c>
      <c r="L3" s="545" t="s">
        <v>2</v>
      </c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</row>
    <row r="4" spans="1:23" ht="11.25" customHeight="1">
      <c r="A4" s="556"/>
      <c r="B4" s="544"/>
      <c r="C4" s="544"/>
      <c r="D4" s="544"/>
      <c r="E4" s="553" t="s">
        <v>3</v>
      </c>
      <c r="F4" s="553" t="s">
        <v>4</v>
      </c>
      <c r="G4" s="553" t="s">
        <v>5</v>
      </c>
      <c r="H4" s="553" t="s">
        <v>6</v>
      </c>
      <c r="I4" s="553"/>
      <c r="J4" s="554"/>
      <c r="K4" s="554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</row>
    <row r="5" spans="1:23" ht="34.5" customHeight="1">
      <c r="A5" s="556"/>
      <c r="B5" s="544"/>
      <c r="C5" s="544"/>
      <c r="D5" s="544"/>
      <c r="E5" s="553"/>
      <c r="F5" s="553"/>
      <c r="G5" s="553"/>
      <c r="H5" s="553"/>
      <c r="I5" s="553"/>
      <c r="J5" s="554"/>
      <c r="K5" s="554"/>
      <c r="L5" s="545" t="s">
        <v>191</v>
      </c>
      <c r="M5" s="545" t="s">
        <v>189</v>
      </c>
      <c r="N5" s="545" t="s">
        <v>190</v>
      </c>
      <c r="O5" s="545" t="s">
        <v>840</v>
      </c>
      <c r="P5" s="545"/>
      <c r="Q5" s="545"/>
      <c r="R5" s="545" t="s">
        <v>841</v>
      </c>
      <c r="S5" s="545"/>
      <c r="T5" s="545"/>
      <c r="U5" s="545" t="s">
        <v>842</v>
      </c>
      <c r="V5" s="545"/>
      <c r="W5" s="545"/>
    </row>
    <row r="6" spans="1:23" s="9" customFormat="1" ht="45" customHeight="1">
      <c r="A6" s="556"/>
      <c r="B6" s="544"/>
      <c r="C6" s="544"/>
      <c r="D6" s="544"/>
      <c r="E6" s="553"/>
      <c r="F6" s="553"/>
      <c r="G6" s="553"/>
      <c r="H6" s="553"/>
      <c r="I6" s="553"/>
      <c r="J6" s="554"/>
      <c r="K6" s="554"/>
      <c r="L6" s="545"/>
      <c r="M6" s="545"/>
      <c r="N6" s="545"/>
      <c r="O6" s="29" t="s">
        <v>41</v>
      </c>
      <c r="P6" s="30" t="s">
        <v>7</v>
      </c>
      <c r="Q6" s="30" t="s">
        <v>8</v>
      </c>
      <c r="R6" s="30" t="s">
        <v>41</v>
      </c>
      <c r="S6" s="30" t="s">
        <v>7</v>
      </c>
      <c r="T6" s="30" t="s">
        <v>8</v>
      </c>
      <c r="U6" s="30" t="s">
        <v>41</v>
      </c>
      <c r="V6" s="30" t="s">
        <v>7</v>
      </c>
      <c r="W6" s="30" t="s">
        <v>8</v>
      </c>
    </row>
    <row r="7" spans="1:23" s="9" customFormat="1" ht="18.75">
      <c r="A7" s="15" t="s">
        <v>37</v>
      </c>
      <c r="B7" s="13">
        <v>2</v>
      </c>
      <c r="C7" s="13">
        <v>3</v>
      </c>
      <c r="D7" s="13">
        <v>4</v>
      </c>
      <c r="E7" s="15" t="s">
        <v>75</v>
      </c>
      <c r="F7" s="15" t="s">
        <v>76</v>
      </c>
      <c r="G7" s="15" t="s">
        <v>77</v>
      </c>
      <c r="H7" s="15" t="s">
        <v>38</v>
      </c>
      <c r="I7" s="15" t="s">
        <v>78</v>
      </c>
      <c r="J7" s="15" t="s">
        <v>79</v>
      </c>
      <c r="K7" s="15" t="s">
        <v>80</v>
      </c>
      <c r="L7" s="14">
        <v>12</v>
      </c>
      <c r="M7" s="14">
        <v>13</v>
      </c>
      <c r="N7" s="14">
        <v>14</v>
      </c>
      <c r="O7" s="543">
        <v>15</v>
      </c>
      <c r="P7" s="543"/>
      <c r="Q7" s="543"/>
      <c r="R7" s="543">
        <v>16</v>
      </c>
      <c r="S7" s="543"/>
      <c r="T7" s="543"/>
      <c r="U7" s="543">
        <v>17</v>
      </c>
      <c r="V7" s="543"/>
      <c r="W7" s="543"/>
    </row>
    <row r="8" spans="1:23" s="9" customFormat="1" ht="15.75">
      <c r="A8" s="454"/>
      <c r="B8" s="557" t="s">
        <v>240</v>
      </c>
      <c r="C8" s="558"/>
      <c r="D8" s="558"/>
      <c r="E8" s="558"/>
      <c r="F8" s="558"/>
      <c r="G8" s="558"/>
      <c r="H8" s="558"/>
      <c r="I8" s="558"/>
      <c r="J8" s="558"/>
      <c r="K8" s="559"/>
      <c r="L8" s="532">
        <f>L9+L121+L293+L441+L524+L610</f>
        <v>179701.2</v>
      </c>
      <c r="M8" s="532">
        <f aca="true" t="shared" si="0" ref="M8:W8">M9+M121+M293+M441+M524+M610</f>
        <v>220208.00000000003</v>
      </c>
      <c r="N8" s="532">
        <f t="shared" si="0"/>
        <v>206296.1</v>
      </c>
      <c r="O8" s="532">
        <f t="shared" si="0"/>
        <v>217428.19999999998</v>
      </c>
      <c r="P8" s="532">
        <f t="shared" si="0"/>
        <v>181969.5</v>
      </c>
      <c r="Q8" s="532">
        <f t="shared" si="0"/>
        <v>35458.7</v>
      </c>
      <c r="R8" s="532">
        <f t="shared" si="0"/>
        <v>218502.30000000005</v>
      </c>
      <c r="S8" s="532">
        <f t="shared" si="0"/>
        <v>170889.30000000002</v>
      </c>
      <c r="T8" s="532">
        <f t="shared" si="0"/>
        <v>47612.99999999999</v>
      </c>
      <c r="U8" s="532">
        <f t="shared" si="0"/>
        <v>237263.6</v>
      </c>
      <c r="V8" s="532">
        <f t="shared" si="0"/>
        <v>176103.4</v>
      </c>
      <c r="W8" s="532">
        <f t="shared" si="0"/>
        <v>61160.19999999998</v>
      </c>
    </row>
    <row r="9" spans="1:23" s="452" customFormat="1" ht="15.75">
      <c r="A9" s="450" t="s">
        <v>241</v>
      </c>
      <c r="B9" s="560" t="s">
        <v>242</v>
      </c>
      <c r="C9" s="561"/>
      <c r="D9" s="561"/>
      <c r="E9" s="561"/>
      <c r="F9" s="561"/>
      <c r="G9" s="561"/>
      <c r="H9" s="561"/>
      <c r="I9" s="561"/>
      <c r="J9" s="561"/>
      <c r="K9" s="562"/>
      <c r="L9" s="533">
        <f>L10+L58+L81+L119</f>
        <v>36302.5</v>
      </c>
      <c r="M9" s="533">
        <f aca="true" t="shared" si="1" ref="M9:W9">M10+M58+M81+M119</f>
        <v>43748.4</v>
      </c>
      <c r="N9" s="533">
        <f t="shared" si="1"/>
        <v>37698.2</v>
      </c>
      <c r="O9" s="533">
        <f t="shared" si="1"/>
        <v>36043.8</v>
      </c>
      <c r="P9" s="533">
        <f t="shared" si="1"/>
        <v>35919.50000000001</v>
      </c>
      <c r="Q9" s="533">
        <f t="shared" si="1"/>
        <v>124.3</v>
      </c>
      <c r="R9" s="533">
        <f t="shared" si="1"/>
        <v>36439.4</v>
      </c>
      <c r="S9" s="533">
        <f t="shared" si="1"/>
        <v>35809.200000000004</v>
      </c>
      <c r="T9" s="533">
        <f t="shared" si="1"/>
        <v>630.2</v>
      </c>
      <c r="U9" s="533">
        <f t="shared" si="1"/>
        <v>37721.2</v>
      </c>
      <c r="V9" s="533">
        <f t="shared" si="1"/>
        <v>36549.6</v>
      </c>
      <c r="W9" s="533">
        <f t="shared" si="1"/>
        <v>1171.6</v>
      </c>
    </row>
    <row r="10" spans="1:23" s="9" customFormat="1" ht="15.75">
      <c r="A10" s="25" t="s">
        <v>9</v>
      </c>
      <c r="B10" s="50" t="s">
        <v>84</v>
      </c>
      <c r="C10" s="51"/>
      <c r="D10" s="51"/>
      <c r="E10" s="50"/>
      <c r="F10" s="50"/>
      <c r="G10" s="50"/>
      <c r="H10" s="50"/>
      <c r="I10" s="52"/>
      <c r="J10" s="53"/>
      <c r="K10" s="54"/>
      <c r="L10" s="463">
        <f>L11+L20+L27+L35+L52+L55</f>
        <v>7182.7</v>
      </c>
      <c r="M10" s="463">
        <f>M11+M20+M27+M35+M52</f>
        <v>8386.300000000001</v>
      </c>
      <c r="N10" s="463">
        <f>N11+N20+N27+N35+N52</f>
        <v>7815.2</v>
      </c>
      <c r="O10" s="463">
        <f>P10+Q10</f>
        <v>8653.699999999999</v>
      </c>
      <c r="P10" s="463">
        <f>P11+P27</f>
        <v>8529.4</v>
      </c>
      <c r="Q10" s="463">
        <f>Q11+Q27</f>
        <v>124.3</v>
      </c>
      <c r="R10" s="463">
        <f>S10+T10</f>
        <v>9159.6</v>
      </c>
      <c r="S10" s="463">
        <f>S11+S27</f>
        <v>8529.4</v>
      </c>
      <c r="T10" s="463">
        <f>T11+T27</f>
        <v>630.2</v>
      </c>
      <c r="U10" s="463">
        <f>V10+W10</f>
        <v>9701</v>
      </c>
      <c r="V10" s="463">
        <f>V11+V27</f>
        <v>8529.4</v>
      </c>
      <c r="W10" s="463">
        <f>W11+W27</f>
        <v>1171.6</v>
      </c>
    </row>
    <row r="11" spans="1:23" ht="15.75">
      <c r="A11" s="55" t="s">
        <v>85</v>
      </c>
      <c r="B11" s="56"/>
      <c r="C11" s="57"/>
      <c r="D11" s="57"/>
      <c r="E11" s="56"/>
      <c r="F11" s="56"/>
      <c r="G11" s="56"/>
      <c r="H11" s="56"/>
      <c r="I11" s="58"/>
      <c r="J11" s="59"/>
      <c r="K11" s="60"/>
      <c r="L11" s="161">
        <f>SUM(L12:L18)</f>
        <v>7075.7</v>
      </c>
      <c r="M11" s="161">
        <f>SUM(M12:M18)</f>
        <v>7793.400000000001</v>
      </c>
      <c r="N11" s="161">
        <f>SUM(N12:N18)</f>
        <v>7762.3</v>
      </c>
      <c r="O11" s="161">
        <f>P11+Q11</f>
        <v>8048.400000000001</v>
      </c>
      <c r="P11" s="161">
        <f>SUM(P12:P18)</f>
        <v>7924.1</v>
      </c>
      <c r="Q11" s="161">
        <f aca="true" t="shared" si="2" ref="Q11:V11">SUM(Q12:Q18)</f>
        <v>124.3</v>
      </c>
      <c r="R11" s="161">
        <f>S11+T11</f>
        <v>8554.300000000001</v>
      </c>
      <c r="S11" s="161">
        <f t="shared" si="2"/>
        <v>7924.1</v>
      </c>
      <c r="T11" s="161">
        <f t="shared" si="2"/>
        <v>630.2</v>
      </c>
      <c r="U11" s="161">
        <f>V11+W11</f>
        <v>9095.699999999999</v>
      </c>
      <c r="V11" s="161">
        <f t="shared" si="2"/>
        <v>7924.099999999999</v>
      </c>
      <c r="W11" s="161">
        <f>SUM(W12:W18)</f>
        <v>1171.6</v>
      </c>
    </row>
    <row r="12" spans="1:23" s="10" customFormat="1" ht="146.25">
      <c r="A12" s="46" t="s">
        <v>10</v>
      </c>
      <c r="B12" s="39" t="s">
        <v>86</v>
      </c>
      <c r="C12" s="40" t="s">
        <v>81</v>
      </c>
      <c r="D12" s="40"/>
      <c r="E12" s="41" t="s">
        <v>105</v>
      </c>
      <c r="F12" s="41" t="s">
        <v>106</v>
      </c>
      <c r="G12" s="41" t="s">
        <v>207</v>
      </c>
      <c r="H12" s="42">
        <v>120</v>
      </c>
      <c r="I12" s="312" t="s">
        <v>217</v>
      </c>
      <c r="J12" s="181" t="s">
        <v>218</v>
      </c>
      <c r="K12" s="181" t="s">
        <v>219</v>
      </c>
      <c r="L12" s="43">
        <v>6242.7</v>
      </c>
      <c r="M12" s="43">
        <v>6759.5</v>
      </c>
      <c r="N12" s="43">
        <v>6747.7</v>
      </c>
      <c r="O12" s="465">
        <f>P12+Q12</f>
        <v>1375.6</v>
      </c>
      <c r="P12" s="43">
        <v>1251.3</v>
      </c>
      <c r="Q12" s="43">
        <v>124.3</v>
      </c>
      <c r="R12" s="465">
        <f>S12+T12</f>
        <v>2553.7</v>
      </c>
      <c r="S12" s="43">
        <v>1923.5</v>
      </c>
      <c r="T12" s="43">
        <v>630.2</v>
      </c>
      <c r="U12" s="465">
        <f>V12+W12</f>
        <v>3315.2999999999997</v>
      </c>
      <c r="V12" s="43">
        <v>2143.7</v>
      </c>
      <c r="W12" s="43">
        <v>1171.6</v>
      </c>
    </row>
    <row r="13" spans="1:23" s="10" customFormat="1" ht="135">
      <c r="A13" s="46" t="s">
        <v>11</v>
      </c>
      <c r="B13" s="39" t="s">
        <v>86</v>
      </c>
      <c r="C13" s="40"/>
      <c r="D13" s="40"/>
      <c r="E13" s="41" t="s">
        <v>105</v>
      </c>
      <c r="F13" s="41" t="s">
        <v>106</v>
      </c>
      <c r="G13" s="41" t="s">
        <v>159</v>
      </c>
      <c r="H13" s="42" t="s">
        <v>160</v>
      </c>
      <c r="I13" s="312" t="s">
        <v>165</v>
      </c>
      <c r="J13" s="181">
        <v>41480</v>
      </c>
      <c r="K13" s="181" t="s">
        <v>113</v>
      </c>
      <c r="L13" s="43">
        <v>0</v>
      </c>
      <c r="M13" s="43">
        <v>270</v>
      </c>
      <c r="N13" s="43">
        <v>269.9</v>
      </c>
      <c r="O13" s="465">
        <f aca="true" t="shared" si="3" ref="O13:O19">P13+Q13</f>
        <v>0</v>
      </c>
      <c r="P13" s="43">
        <v>0</v>
      </c>
      <c r="Q13" s="43">
        <v>0</v>
      </c>
      <c r="R13" s="465">
        <f aca="true" t="shared" si="4" ref="R13:R19">S13+T13</f>
        <v>0</v>
      </c>
      <c r="S13" s="43">
        <v>0</v>
      </c>
      <c r="T13" s="43">
        <v>0</v>
      </c>
      <c r="U13" s="465">
        <f aca="true" t="shared" si="5" ref="U13:U19">V13+W13</f>
        <v>0</v>
      </c>
      <c r="V13" s="43">
        <v>0</v>
      </c>
      <c r="W13" s="43">
        <v>0</v>
      </c>
    </row>
    <row r="14" spans="1:23" s="10" customFormat="1" ht="135">
      <c r="A14" s="46" t="s">
        <v>28</v>
      </c>
      <c r="B14" s="39" t="s">
        <v>86</v>
      </c>
      <c r="C14" s="40" t="s">
        <v>81</v>
      </c>
      <c r="D14" s="40"/>
      <c r="E14" s="41" t="s">
        <v>105</v>
      </c>
      <c r="F14" s="41" t="s">
        <v>106</v>
      </c>
      <c r="G14" s="41" t="s">
        <v>206</v>
      </c>
      <c r="H14" s="42">
        <v>120</v>
      </c>
      <c r="I14" s="180" t="s">
        <v>235</v>
      </c>
      <c r="J14" s="181" t="s">
        <v>236</v>
      </c>
      <c r="K14" s="180" t="s">
        <v>237</v>
      </c>
      <c r="L14" s="43">
        <v>0</v>
      </c>
      <c r="M14" s="43">
        <v>0</v>
      </c>
      <c r="N14" s="43">
        <v>0</v>
      </c>
      <c r="O14" s="465">
        <f t="shared" si="3"/>
        <v>5864.8</v>
      </c>
      <c r="P14" s="43">
        <v>5864.8</v>
      </c>
      <c r="Q14" s="43">
        <v>0</v>
      </c>
      <c r="R14" s="465">
        <f t="shared" si="4"/>
        <v>5192.6</v>
      </c>
      <c r="S14" s="43">
        <v>5192.6</v>
      </c>
      <c r="T14" s="43">
        <v>0</v>
      </c>
      <c r="U14" s="465">
        <f t="shared" si="5"/>
        <v>4972.4</v>
      </c>
      <c r="V14" s="43">
        <v>4972.4</v>
      </c>
      <c r="W14" s="43">
        <v>0</v>
      </c>
    </row>
    <row r="15" spans="1:23" s="10" customFormat="1" ht="101.25">
      <c r="A15" s="46" t="s">
        <v>129</v>
      </c>
      <c r="B15" s="39" t="s">
        <v>86</v>
      </c>
      <c r="C15" s="40" t="s">
        <v>81</v>
      </c>
      <c r="D15" s="40"/>
      <c r="E15" s="41" t="s">
        <v>105</v>
      </c>
      <c r="F15" s="41" t="s">
        <v>106</v>
      </c>
      <c r="G15" s="41" t="s">
        <v>125</v>
      </c>
      <c r="H15" s="42">
        <v>120</v>
      </c>
      <c r="I15" s="180" t="s">
        <v>224</v>
      </c>
      <c r="J15" s="190">
        <v>40835</v>
      </c>
      <c r="K15" s="191" t="s">
        <v>113</v>
      </c>
      <c r="L15" s="43">
        <v>103.3</v>
      </c>
      <c r="M15" s="43">
        <v>0</v>
      </c>
      <c r="N15" s="43">
        <v>0</v>
      </c>
      <c r="O15" s="465">
        <f t="shared" si="3"/>
        <v>0</v>
      </c>
      <c r="P15" s="43">
        <v>0</v>
      </c>
      <c r="Q15" s="43">
        <v>0</v>
      </c>
      <c r="R15" s="465">
        <f t="shared" si="4"/>
        <v>0</v>
      </c>
      <c r="S15" s="43">
        <v>0</v>
      </c>
      <c r="T15" s="43">
        <v>0</v>
      </c>
      <c r="U15" s="465">
        <f t="shared" si="5"/>
        <v>0</v>
      </c>
      <c r="V15" s="43">
        <v>0</v>
      </c>
      <c r="W15" s="43">
        <v>0</v>
      </c>
    </row>
    <row r="16" spans="1:23" s="10" customFormat="1" ht="146.25">
      <c r="A16" s="46" t="s">
        <v>161</v>
      </c>
      <c r="B16" s="39" t="s">
        <v>87</v>
      </c>
      <c r="C16" s="40" t="s">
        <v>81</v>
      </c>
      <c r="D16" s="40"/>
      <c r="E16" s="41" t="s">
        <v>105</v>
      </c>
      <c r="F16" s="41" t="s">
        <v>106</v>
      </c>
      <c r="G16" s="41" t="s">
        <v>207</v>
      </c>
      <c r="H16" s="42">
        <v>240</v>
      </c>
      <c r="I16" s="312" t="s">
        <v>217</v>
      </c>
      <c r="J16" s="181" t="s">
        <v>218</v>
      </c>
      <c r="K16" s="181" t="s">
        <v>219</v>
      </c>
      <c r="L16" s="43">
        <v>727.8</v>
      </c>
      <c r="M16" s="43">
        <v>743.5</v>
      </c>
      <c r="N16" s="43">
        <v>725.3</v>
      </c>
      <c r="O16" s="465">
        <f t="shared" si="3"/>
        <v>804.9</v>
      </c>
      <c r="P16" s="43">
        <v>804.9</v>
      </c>
      <c r="Q16" s="43">
        <v>0</v>
      </c>
      <c r="R16" s="465">
        <f t="shared" si="4"/>
        <v>804.9</v>
      </c>
      <c r="S16" s="43">
        <v>804.9</v>
      </c>
      <c r="T16" s="43">
        <v>0</v>
      </c>
      <c r="U16" s="465">
        <f t="shared" si="5"/>
        <v>804.9</v>
      </c>
      <c r="V16" s="43">
        <v>804.9</v>
      </c>
      <c r="W16" s="43">
        <v>0</v>
      </c>
    </row>
    <row r="17" spans="1:23" s="10" customFormat="1" ht="135">
      <c r="A17" s="46" t="s">
        <v>162</v>
      </c>
      <c r="B17" s="39" t="s">
        <v>87</v>
      </c>
      <c r="C17" s="40"/>
      <c r="D17" s="40"/>
      <c r="E17" s="41" t="s">
        <v>105</v>
      </c>
      <c r="F17" s="41" t="s">
        <v>106</v>
      </c>
      <c r="G17" s="41" t="s">
        <v>159</v>
      </c>
      <c r="H17" s="42" t="s">
        <v>137</v>
      </c>
      <c r="I17" s="312" t="s">
        <v>165</v>
      </c>
      <c r="J17" s="181">
        <v>41480</v>
      </c>
      <c r="K17" s="181" t="s">
        <v>113</v>
      </c>
      <c r="L17" s="43">
        <v>0</v>
      </c>
      <c r="M17" s="43">
        <v>17.3</v>
      </c>
      <c r="N17" s="43">
        <v>17.3</v>
      </c>
      <c r="O17" s="465">
        <f t="shared" si="3"/>
        <v>0</v>
      </c>
      <c r="P17" s="43">
        <v>0</v>
      </c>
      <c r="Q17" s="43">
        <v>0</v>
      </c>
      <c r="R17" s="465">
        <f t="shared" si="4"/>
        <v>0</v>
      </c>
      <c r="S17" s="43">
        <v>0</v>
      </c>
      <c r="T17" s="43">
        <v>0</v>
      </c>
      <c r="U17" s="465">
        <f t="shared" si="5"/>
        <v>0</v>
      </c>
      <c r="V17" s="43">
        <v>0</v>
      </c>
      <c r="W17" s="43">
        <v>0</v>
      </c>
    </row>
    <row r="18" spans="1:23" s="10" customFormat="1" ht="15.75">
      <c r="A18" s="46" t="s">
        <v>194</v>
      </c>
      <c r="B18" s="39" t="s">
        <v>44</v>
      </c>
      <c r="C18" s="40" t="s">
        <v>81</v>
      </c>
      <c r="D18" s="40"/>
      <c r="E18" s="41"/>
      <c r="F18" s="41"/>
      <c r="G18" s="41"/>
      <c r="H18" s="42"/>
      <c r="I18" s="312"/>
      <c r="J18" s="531"/>
      <c r="K18" s="531"/>
      <c r="L18" s="465">
        <f>L19</f>
        <v>1.9</v>
      </c>
      <c r="M18" s="465">
        <f>M19</f>
        <v>3.1</v>
      </c>
      <c r="N18" s="465">
        <f>N19</f>
        <v>2.1</v>
      </c>
      <c r="O18" s="465">
        <f t="shared" si="3"/>
        <v>3.1</v>
      </c>
      <c r="P18" s="465">
        <f>P19</f>
        <v>3.1</v>
      </c>
      <c r="Q18" s="465">
        <f>Q19</f>
        <v>0</v>
      </c>
      <c r="R18" s="465">
        <f t="shared" si="4"/>
        <v>3.1</v>
      </c>
      <c r="S18" s="465">
        <f>S19</f>
        <v>3.1</v>
      </c>
      <c r="T18" s="465">
        <f>T19</f>
        <v>0</v>
      </c>
      <c r="U18" s="465">
        <f t="shared" si="5"/>
        <v>3.1</v>
      </c>
      <c r="V18" s="465">
        <f>V19</f>
        <v>3.1</v>
      </c>
      <c r="W18" s="465">
        <f>W19</f>
        <v>0</v>
      </c>
    </row>
    <row r="19" spans="1:23" s="10" customFormat="1" ht="146.25">
      <c r="A19" s="46" t="s">
        <v>195</v>
      </c>
      <c r="B19" s="39" t="s">
        <v>103</v>
      </c>
      <c r="C19" s="40" t="s">
        <v>81</v>
      </c>
      <c r="D19" s="40"/>
      <c r="E19" s="41" t="s">
        <v>105</v>
      </c>
      <c r="F19" s="41" t="s">
        <v>106</v>
      </c>
      <c r="G19" s="41" t="s">
        <v>207</v>
      </c>
      <c r="H19" s="42">
        <v>850</v>
      </c>
      <c r="I19" s="312" t="s">
        <v>217</v>
      </c>
      <c r="J19" s="181" t="s">
        <v>218</v>
      </c>
      <c r="K19" s="181" t="s">
        <v>219</v>
      </c>
      <c r="L19" s="43">
        <v>1.9</v>
      </c>
      <c r="M19" s="43">
        <v>3.1</v>
      </c>
      <c r="N19" s="43">
        <v>2.1</v>
      </c>
      <c r="O19" s="465">
        <f t="shared" si="3"/>
        <v>3.1</v>
      </c>
      <c r="P19" s="43">
        <v>3.1</v>
      </c>
      <c r="Q19" s="43">
        <v>0</v>
      </c>
      <c r="R19" s="465">
        <f t="shared" si="4"/>
        <v>3.1</v>
      </c>
      <c r="S19" s="43">
        <v>3.1</v>
      </c>
      <c r="T19" s="43">
        <v>0</v>
      </c>
      <c r="U19" s="465">
        <f t="shared" si="5"/>
        <v>3.1</v>
      </c>
      <c r="V19" s="43">
        <v>3.1</v>
      </c>
      <c r="W19" s="43">
        <v>0</v>
      </c>
    </row>
    <row r="20" spans="1:23" ht="33.75" customHeight="1">
      <c r="A20" s="546" t="s">
        <v>88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31.5">
      <c r="A21" s="62" t="s">
        <v>12</v>
      </c>
      <c r="B21" s="63" t="s">
        <v>45</v>
      </c>
      <c r="C21" s="64"/>
      <c r="D21" s="64"/>
      <c r="E21" s="63"/>
      <c r="F21" s="63"/>
      <c r="G21" s="63"/>
      <c r="H21" s="64"/>
      <c r="I21" s="65"/>
      <c r="J21" s="45"/>
      <c r="K21" s="4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15.75">
      <c r="A22" s="62" t="s">
        <v>72</v>
      </c>
      <c r="B22" s="63"/>
      <c r="C22" s="64"/>
      <c r="D22" s="64"/>
      <c r="E22" s="63"/>
      <c r="F22" s="63"/>
      <c r="G22" s="63"/>
      <c r="H22" s="64"/>
      <c r="I22" s="65"/>
      <c r="J22" s="45"/>
      <c r="K22" s="4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ht="31.5">
      <c r="A23" s="67" t="s">
        <v>13</v>
      </c>
      <c r="B23" s="63" t="s">
        <v>46</v>
      </c>
      <c r="C23" s="64"/>
      <c r="D23" s="64"/>
      <c r="E23" s="63"/>
      <c r="F23" s="63"/>
      <c r="G23" s="63"/>
      <c r="H23" s="64"/>
      <c r="I23" s="68"/>
      <c r="J23" s="68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ht="15.75">
      <c r="A24" s="67" t="s">
        <v>73</v>
      </c>
      <c r="B24" s="63"/>
      <c r="C24" s="64"/>
      <c r="D24" s="64"/>
      <c r="E24" s="63"/>
      <c r="F24" s="63"/>
      <c r="G24" s="63"/>
      <c r="H24" s="64"/>
      <c r="I24" s="68"/>
      <c r="J24" s="68"/>
      <c r="K24" s="69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15.75">
      <c r="A25" s="67" t="s">
        <v>133</v>
      </c>
      <c r="B25" s="63" t="s">
        <v>44</v>
      </c>
      <c r="C25" s="64"/>
      <c r="D25" s="64"/>
      <c r="E25" s="63"/>
      <c r="F25" s="63"/>
      <c r="G25" s="63"/>
      <c r="H25" s="63"/>
      <c r="I25" s="68"/>
      <c r="J25" s="68"/>
      <c r="K25" s="69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ht="15.75">
      <c r="A26" s="67" t="s">
        <v>74</v>
      </c>
      <c r="B26" s="63"/>
      <c r="C26" s="64"/>
      <c r="D26" s="64"/>
      <c r="E26" s="63"/>
      <c r="F26" s="63"/>
      <c r="G26" s="63"/>
      <c r="H26" s="63"/>
      <c r="I26" s="68"/>
      <c r="J26" s="68"/>
      <c r="K26" s="69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23" ht="49.5" customHeight="1">
      <c r="A27" s="567" t="s">
        <v>89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475">
        <f>L28+L30</f>
        <v>107</v>
      </c>
      <c r="M27" s="475">
        <f>M28+M30</f>
        <v>592.9</v>
      </c>
      <c r="N27" s="475">
        <f>N28+N30</f>
        <v>52.9</v>
      </c>
      <c r="O27" s="459">
        <f>P27+Q27</f>
        <v>605.3</v>
      </c>
      <c r="P27" s="459">
        <f aca="true" t="shared" si="6" ref="P27:W27">P28+P30</f>
        <v>605.3</v>
      </c>
      <c r="Q27" s="459">
        <f t="shared" si="6"/>
        <v>0</v>
      </c>
      <c r="R27" s="459">
        <f>S27+T27</f>
        <v>605.3</v>
      </c>
      <c r="S27" s="459">
        <f t="shared" si="6"/>
        <v>605.3</v>
      </c>
      <c r="T27" s="459">
        <f t="shared" si="6"/>
        <v>0</v>
      </c>
      <c r="U27" s="459">
        <f>V27+W27</f>
        <v>605.3</v>
      </c>
      <c r="V27" s="459">
        <f t="shared" si="6"/>
        <v>605.3</v>
      </c>
      <c r="W27" s="459">
        <f t="shared" si="6"/>
        <v>0</v>
      </c>
    </row>
    <row r="28" spans="1:23" ht="47.25">
      <c r="A28" s="62" t="s">
        <v>31</v>
      </c>
      <c r="B28" s="63" t="s">
        <v>90</v>
      </c>
      <c r="C28" s="64"/>
      <c r="D28" s="64"/>
      <c r="E28" s="71"/>
      <c r="F28" s="71"/>
      <c r="G28" s="71"/>
      <c r="H28" s="72"/>
      <c r="I28" s="73"/>
      <c r="J28" s="45"/>
      <c r="K28" s="45"/>
      <c r="L28" s="66">
        <v>0</v>
      </c>
      <c r="M28" s="43">
        <f>M29</f>
        <v>0</v>
      </c>
      <c r="N28" s="43">
        <f>N29</f>
        <v>0</v>
      </c>
      <c r="O28" s="465">
        <f>P28+Q28</f>
        <v>0</v>
      </c>
      <c r="P28" s="43">
        <f aca="true" t="shared" si="7" ref="P28:W28">P29</f>
        <v>0</v>
      </c>
      <c r="Q28" s="43">
        <f t="shared" si="7"/>
        <v>0</v>
      </c>
      <c r="R28" s="465">
        <f>S28+T28</f>
        <v>0</v>
      </c>
      <c r="S28" s="43">
        <f t="shared" si="7"/>
        <v>0</v>
      </c>
      <c r="T28" s="43">
        <f t="shared" si="7"/>
        <v>0</v>
      </c>
      <c r="U28" s="465">
        <f>V28+W28</f>
        <v>0</v>
      </c>
      <c r="V28" s="43">
        <f t="shared" si="7"/>
        <v>0</v>
      </c>
      <c r="W28" s="43">
        <f t="shared" si="7"/>
        <v>0</v>
      </c>
    </row>
    <row r="29" spans="1:23" ht="15.75">
      <c r="A29" s="62" t="s">
        <v>63</v>
      </c>
      <c r="B29" s="63"/>
      <c r="C29" s="64"/>
      <c r="D29" s="64"/>
      <c r="E29" s="71"/>
      <c r="F29" s="71"/>
      <c r="G29" s="71"/>
      <c r="H29" s="72"/>
      <c r="I29" s="73"/>
      <c r="J29" s="45"/>
      <c r="K29" s="45"/>
      <c r="L29" s="66"/>
      <c r="M29" s="43"/>
      <c r="N29" s="43"/>
      <c r="O29" s="465"/>
      <c r="P29" s="43"/>
      <c r="Q29" s="43"/>
      <c r="R29" s="465"/>
      <c r="S29" s="43"/>
      <c r="T29" s="43"/>
      <c r="U29" s="465"/>
      <c r="V29" s="43"/>
      <c r="W29" s="43"/>
    </row>
    <row r="30" spans="1:23" s="10" customFormat="1" ht="31.5">
      <c r="A30" s="46" t="s">
        <v>14</v>
      </c>
      <c r="B30" s="39" t="s">
        <v>91</v>
      </c>
      <c r="C30" s="40"/>
      <c r="D30" s="40"/>
      <c r="E30" s="41"/>
      <c r="F30" s="41"/>
      <c r="G30" s="41"/>
      <c r="H30" s="42"/>
      <c r="I30" s="73"/>
      <c r="J30" s="73"/>
      <c r="K30" s="73"/>
      <c r="L30" s="465">
        <f>SUM(L31:L34)</f>
        <v>107</v>
      </c>
      <c r="M30" s="465">
        <f>SUM(M31:M34)</f>
        <v>592.9</v>
      </c>
      <c r="N30" s="465">
        <f>SUM(N31:N34)</f>
        <v>52.9</v>
      </c>
      <c r="O30" s="465">
        <f>P30+Q30</f>
        <v>605.3</v>
      </c>
      <c r="P30" s="465">
        <f>SUM(P31:P34)</f>
        <v>605.3</v>
      </c>
      <c r="Q30" s="465">
        <f aca="true" t="shared" si="8" ref="Q30:W30">SUM(Q31:Q34)</f>
        <v>0</v>
      </c>
      <c r="R30" s="465">
        <f>S30+T30</f>
        <v>605.3</v>
      </c>
      <c r="S30" s="465">
        <f t="shared" si="8"/>
        <v>605.3</v>
      </c>
      <c r="T30" s="465">
        <f t="shared" si="8"/>
        <v>0</v>
      </c>
      <c r="U30" s="465">
        <f>V30+W30</f>
        <v>605.3</v>
      </c>
      <c r="V30" s="465">
        <f t="shared" si="8"/>
        <v>605.3</v>
      </c>
      <c r="W30" s="465">
        <f t="shared" si="8"/>
        <v>0</v>
      </c>
    </row>
    <row r="31" spans="1:23" s="10" customFormat="1" ht="181.5" customHeight="1">
      <c r="A31" s="46" t="s">
        <v>64</v>
      </c>
      <c r="B31" s="39" t="s">
        <v>91</v>
      </c>
      <c r="C31" s="40"/>
      <c r="D31" s="40"/>
      <c r="E31" s="41" t="s">
        <v>105</v>
      </c>
      <c r="F31" s="41" t="s">
        <v>135</v>
      </c>
      <c r="G31" s="41" t="s">
        <v>209</v>
      </c>
      <c r="H31" s="42" t="s">
        <v>137</v>
      </c>
      <c r="I31" s="180" t="s">
        <v>192</v>
      </c>
      <c r="J31" s="181" t="s">
        <v>197</v>
      </c>
      <c r="K31" s="181" t="s">
        <v>196</v>
      </c>
      <c r="L31" s="43">
        <v>0</v>
      </c>
      <c r="M31" s="43">
        <v>52.9</v>
      </c>
      <c r="N31" s="43">
        <v>52.9</v>
      </c>
      <c r="O31" s="465">
        <f>P31+Q31</f>
        <v>65.3</v>
      </c>
      <c r="P31" s="43">
        <v>65.3</v>
      </c>
      <c r="Q31" s="43">
        <v>0</v>
      </c>
      <c r="R31" s="465">
        <f>S31+T31</f>
        <v>65.3</v>
      </c>
      <c r="S31" s="43">
        <v>65.3</v>
      </c>
      <c r="T31" s="43">
        <v>0</v>
      </c>
      <c r="U31" s="465">
        <f>V31+W31</f>
        <v>65.3</v>
      </c>
      <c r="V31" s="43">
        <v>65.3</v>
      </c>
      <c r="W31" s="43">
        <v>0</v>
      </c>
    </row>
    <row r="32" spans="1:23" s="10" customFormat="1" ht="78.75">
      <c r="A32" s="46" t="s">
        <v>138</v>
      </c>
      <c r="B32" s="39" t="s">
        <v>91</v>
      </c>
      <c r="C32" s="40"/>
      <c r="D32" s="40"/>
      <c r="E32" s="41" t="s">
        <v>105</v>
      </c>
      <c r="F32" s="41" t="s">
        <v>135</v>
      </c>
      <c r="G32" s="41" t="s">
        <v>136</v>
      </c>
      <c r="H32" s="42" t="s">
        <v>137</v>
      </c>
      <c r="I32" s="180" t="s">
        <v>142</v>
      </c>
      <c r="J32" s="181">
        <v>41046</v>
      </c>
      <c r="K32" s="181">
        <v>41274</v>
      </c>
      <c r="L32" s="43">
        <v>92</v>
      </c>
      <c r="M32" s="43">
        <v>0</v>
      </c>
      <c r="N32" s="43">
        <v>0</v>
      </c>
      <c r="O32" s="465">
        <f>P32+Q32</f>
        <v>0</v>
      </c>
      <c r="P32" s="43">
        <v>0</v>
      </c>
      <c r="Q32" s="43">
        <v>0</v>
      </c>
      <c r="R32" s="465">
        <f>S32+T32</f>
        <v>0</v>
      </c>
      <c r="S32" s="43">
        <v>0</v>
      </c>
      <c r="T32" s="43">
        <v>0</v>
      </c>
      <c r="U32" s="465">
        <f>V32+W32</f>
        <v>0</v>
      </c>
      <c r="V32" s="43">
        <v>0</v>
      </c>
      <c r="W32" s="43">
        <v>0</v>
      </c>
    </row>
    <row r="33" spans="1:23" s="10" customFormat="1" ht="180">
      <c r="A33" s="46" t="s">
        <v>139</v>
      </c>
      <c r="B33" s="39" t="s">
        <v>91</v>
      </c>
      <c r="C33" s="40"/>
      <c r="D33" s="40"/>
      <c r="E33" s="41" t="s">
        <v>107</v>
      </c>
      <c r="F33" s="41" t="s">
        <v>108</v>
      </c>
      <c r="G33" s="41" t="s">
        <v>211</v>
      </c>
      <c r="H33" s="42" t="s">
        <v>137</v>
      </c>
      <c r="I33" s="180" t="s">
        <v>225</v>
      </c>
      <c r="J33" s="181" t="s">
        <v>226</v>
      </c>
      <c r="K33" s="180" t="s">
        <v>227</v>
      </c>
      <c r="L33" s="43">
        <v>0</v>
      </c>
      <c r="M33" s="43">
        <v>540</v>
      </c>
      <c r="N33" s="43">
        <v>0</v>
      </c>
      <c r="O33" s="465">
        <f>P33+Q33</f>
        <v>540</v>
      </c>
      <c r="P33" s="43">
        <v>540</v>
      </c>
      <c r="Q33" s="43">
        <v>0</v>
      </c>
      <c r="R33" s="465">
        <f>S33+T33</f>
        <v>540</v>
      </c>
      <c r="S33" s="43">
        <v>540</v>
      </c>
      <c r="T33" s="43">
        <v>0</v>
      </c>
      <c r="U33" s="465">
        <f>V33+W33</f>
        <v>540</v>
      </c>
      <c r="V33" s="43">
        <v>540</v>
      </c>
      <c r="W33" s="43">
        <v>0</v>
      </c>
    </row>
    <row r="34" spans="1:23" s="10" customFormat="1" ht="101.25">
      <c r="A34" s="46" t="s">
        <v>145</v>
      </c>
      <c r="B34" s="39" t="s">
        <v>91</v>
      </c>
      <c r="C34" s="40" t="s">
        <v>81</v>
      </c>
      <c r="D34" s="40"/>
      <c r="E34" s="41" t="s">
        <v>123</v>
      </c>
      <c r="F34" s="41" t="s">
        <v>118</v>
      </c>
      <c r="G34" s="41" t="s">
        <v>143</v>
      </c>
      <c r="H34" s="42">
        <v>240</v>
      </c>
      <c r="I34" s="180" t="s">
        <v>144</v>
      </c>
      <c r="J34" s="181">
        <v>41050</v>
      </c>
      <c r="K34" s="181">
        <v>41274</v>
      </c>
      <c r="L34" s="43">
        <v>15</v>
      </c>
      <c r="M34" s="43">
        <v>0</v>
      </c>
      <c r="N34" s="43">
        <v>0</v>
      </c>
      <c r="O34" s="465">
        <f>P34+Q34</f>
        <v>0</v>
      </c>
      <c r="P34" s="43">
        <v>0</v>
      </c>
      <c r="Q34" s="43">
        <v>0</v>
      </c>
      <c r="R34" s="465">
        <f>S34+T34</f>
        <v>0</v>
      </c>
      <c r="S34" s="43">
        <v>0</v>
      </c>
      <c r="T34" s="43">
        <v>0</v>
      </c>
      <c r="U34" s="465">
        <f>V34+W34</f>
        <v>0</v>
      </c>
      <c r="V34" s="43">
        <v>0</v>
      </c>
      <c r="W34" s="43">
        <v>0</v>
      </c>
    </row>
    <row r="35" spans="1:23" ht="36.75" customHeight="1">
      <c r="A35" s="546" t="s">
        <v>92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</row>
    <row r="36" spans="1:23" s="10" customFormat="1" ht="15.75">
      <c r="A36" s="550" t="s">
        <v>51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10" customFormat="1" ht="78.75">
      <c r="A37" s="74" t="s">
        <v>47</v>
      </c>
      <c r="B37" s="63" t="s">
        <v>132</v>
      </c>
      <c r="C37" s="64"/>
      <c r="D37" s="64"/>
      <c r="E37" s="39"/>
      <c r="F37" s="39"/>
      <c r="G37" s="39"/>
      <c r="H37" s="40"/>
      <c r="I37" s="75"/>
      <c r="J37" s="76"/>
      <c r="K37" s="77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s="10" customFormat="1" ht="15.75">
      <c r="A38" s="74" t="s">
        <v>65</v>
      </c>
      <c r="B38" s="63"/>
      <c r="C38" s="64"/>
      <c r="D38" s="64"/>
      <c r="E38" s="39"/>
      <c r="F38" s="39"/>
      <c r="G38" s="39"/>
      <c r="H38" s="40"/>
      <c r="I38" s="75"/>
      <c r="J38" s="76"/>
      <c r="K38" s="77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s="10" customFormat="1" ht="47.25">
      <c r="A39" s="74" t="s">
        <v>48</v>
      </c>
      <c r="B39" s="63" t="s">
        <v>93</v>
      </c>
      <c r="C39" s="64" t="s">
        <v>81</v>
      </c>
      <c r="D39" s="64"/>
      <c r="E39" s="39"/>
      <c r="F39" s="39"/>
      <c r="G39" s="39"/>
      <c r="H39" s="40"/>
      <c r="I39" s="75"/>
      <c r="J39" s="76"/>
      <c r="K39" s="77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s="10" customFormat="1" ht="15.75">
      <c r="A40" s="74" t="s">
        <v>66</v>
      </c>
      <c r="B40" s="63"/>
      <c r="C40" s="64"/>
      <c r="D40" s="64"/>
      <c r="E40" s="39"/>
      <c r="F40" s="39"/>
      <c r="G40" s="39"/>
      <c r="H40" s="40"/>
      <c r="I40" s="75"/>
      <c r="J40" s="76"/>
      <c r="K40" s="77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s="10" customFormat="1" ht="32.25" customHeight="1">
      <c r="A41" s="74" t="s">
        <v>49</v>
      </c>
      <c r="B41" s="101" t="s">
        <v>50</v>
      </c>
      <c r="C41" s="79" t="s">
        <v>81</v>
      </c>
      <c r="D41" s="79"/>
      <c r="E41" s="39"/>
      <c r="F41" s="39"/>
      <c r="G41" s="39"/>
      <c r="H41" s="40"/>
      <c r="I41" s="75"/>
      <c r="J41" s="76"/>
      <c r="K41" s="77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s="10" customFormat="1" ht="18.75" customHeight="1">
      <c r="A42" s="74" t="s">
        <v>67</v>
      </c>
      <c r="B42" s="78"/>
      <c r="C42" s="79"/>
      <c r="D42" s="79"/>
      <c r="E42" s="39"/>
      <c r="F42" s="39"/>
      <c r="G42" s="39"/>
      <c r="H42" s="40"/>
      <c r="I42" s="75"/>
      <c r="J42" s="76"/>
      <c r="K42" s="77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10" customFormat="1" ht="15.75">
      <c r="A43" s="550" t="s">
        <v>52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s="10" customFormat="1" ht="65.25" customHeight="1">
      <c r="A44" s="74" t="s">
        <v>53</v>
      </c>
      <c r="B44" s="63" t="s">
        <v>131</v>
      </c>
      <c r="C44" s="64"/>
      <c r="D44" s="64"/>
      <c r="E44" s="39"/>
      <c r="F44" s="39"/>
      <c r="G44" s="39"/>
      <c r="H44" s="40"/>
      <c r="I44" s="75"/>
      <c r="J44" s="76"/>
      <c r="K44" s="77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s="10" customFormat="1" ht="18.75" customHeight="1">
      <c r="A45" s="74" t="s">
        <v>68</v>
      </c>
      <c r="B45" s="63"/>
      <c r="C45" s="64"/>
      <c r="D45" s="64"/>
      <c r="E45" s="39"/>
      <c r="F45" s="39"/>
      <c r="G45" s="39"/>
      <c r="H45" s="40"/>
      <c r="I45" s="75"/>
      <c r="J45" s="76"/>
      <c r="K45" s="77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s="10" customFormat="1" ht="48" customHeight="1">
      <c r="A46" s="74" t="s">
        <v>56</v>
      </c>
      <c r="B46" s="63" t="s">
        <v>94</v>
      </c>
      <c r="C46" s="64" t="s">
        <v>81</v>
      </c>
      <c r="D46" s="64"/>
      <c r="E46" s="39"/>
      <c r="F46" s="39"/>
      <c r="G46" s="39"/>
      <c r="H46" s="40"/>
      <c r="I46" s="75"/>
      <c r="J46" s="76"/>
      <c r="K46" s="77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s="10" customFormat="1" ht="15.75">
      <c r="A47" s="74" t="s">
        <v>69</v>
      </c>
      <c r="B47" s="63"/>
      <c r="C47" s="64"/>
      <c r="D47" s="64"/>
      <c r="E47" s="39"/>
      <c r="F47" s="39"/>
      <c r="G47" s="39"/>
      <c r="H47" s="40"/>
      <c r="I47" s="75"/>
      <c r="J47" s="76"/>
      <c r="K47" s="77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s="10" customFormat="1" ht="33.75" customHeight="1">
      <c r="A48" s="74" t="s">
        <v>55</v>
      </c>
      <c r="B48" s="101" t="s">
        <v>54</v>
      </c>
      <c r="C48" s="79" t="s">
        <v>81</v>
      </c>
      <c r="D48" s="79"/>
      <c r="E48" s="39"/>
      <c r="F48" s="39"/>
      <c r="G48" s="39"/>
      <c r="H48" s="40"/>
      <c r="I48" s="75"/>
      <c r="J48" s="76"/>
      <c r="K48" s="77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s="10" customFormat="1" ht="15.75">
      <c r="A49" s="74" t="s">
        <v>70</v>
      </c>
      <c r="B49" s="78"/>
      <c r="C49" s="79"/>
      <c r="D49" s="79"/>
      <c r="E49" s="39"/>
      <c r="F49" s="39"/>
      <c r="G49" s="39"/>
      <c r="H49" s="40"/>
      <c r="I49" s="75"/>
      <c r="J49" s="76"/>
      <c r="K49" s="77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s="10" customFormat="1" ht="15.75">
      <c r="A50" s="550" t="s">
        <v>95</v>
      </c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s="10" customFormat="1" ht="24" customHeight="1">
      <c r="A51" s="74" t="s">
        <v>57</v>
      </c>
      <c r="B51" s="63"/>
      <c r="C51" s="64" t="s">
        <v>81</v>
      </c>
      <c r="D51" s="64"/>
      <c r="E51" s="39"/>
      <c r="F51" s="39"/>
      <c r="G51" s="39"/>
      <c r="H51" s="40"/>
      <c r="I51" s="75"/>
      <c r="J51" s="76"/>
      <c r="K51" s="77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5.75">
      <c r="A52" s="547" t="s">
        <v>96</v>
      </c>
      <c r="B52" s="548"/>
      <c r="C52" s="548"/>
      <c r="D52" s="548"/>
      <c r="E52" s="548"/>
      <c r="F52" s="548"/>
      <c r="G52" s="548"/>
      <c r="H52" s="548"/>
      <c r="I52" s="548"/>
      <c r="J52" s="548"/>
      <c r="K52" s="54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</row>
    <row r="53" spans="1:23" s="10" customFormat="1" ht="15.75">
      <c r="A53" s="80" t="s">
        <v>17</v>
      </c>
      <c r="B53" s="63"/>
      <c r="C53" s="64" t="s">
        <v>81</v>
      </c>
      <c r="D53" s="64"/>
      <c r="E53" s="39"/>
      <c r="F53" s="39"/>
      <c r="G53" s="39"/>
      <c r="H53" s="40"/>
      <c r="I53" s="75"/>
      <c r="J53" s="76"/>
      <c r="K53" s="77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s="10" customFormat="1" ht="15.75">
      <c r="A54" s="80" t="s">
        <v>18</v>
      </c>
      <c r="B54" s="63"/>
      <c r="C54" s="64" t="s">
        <v>81</v>
      </c>
      <c r="D54" s="64"/>
      <c r="E54" s="39"/>
      <c r="F54" s="39"/>
      <c r="G54" s="39"/>
      <c r="H54" s="40"/>
      <c r="I54" s="75"/>
      <c r="J54" s="76"/>
      <c r="K54" s="77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31.5" customHeight="1">
      <c r="A55" s="547" t="s">
        <v>166</v>
      </c>
      <c r="B55" s="548"/>
      <c r="C55" s="548"/>
      <c r="D55" s="548"/>
      <c r="E55" s="548"/>
      <c r="F55" s="548"/>
      <c r="G55" s="548"/>
      <c r="H55" s="548"/>
      <c r="I55" s="548"/>
      <c r="J55" s="548"/>
      <c r="K55" s="54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</row>
    <row r="56" spans="1:23" s="10" customFormat="1" ht="15.75">
      <c r="A56" s="80" t="s">
        <v>167</v>
      </c>
      <c r="B56" s="63"/>
      <c r="C56" s="64"/>
      <c r="D56" s="64"/>
      <c r="E56" s="39"/>
      <c r="F56" s="39"/>
      <c r="G56" s="39"/>
      <c r="H56" s="40"/>
      <c r="I56" s="75"/>
      <c r="J56" s="76"/>
      <c r="K56" s="77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s="10" customFormat="1" ht="15.75">
      <c r="A57" s="80" t="s">
        <v>168</v>
      </c>
      <c r="B57" s="63"/>
      <c r="C57" s="64"/>
      <c r="D57" s="64"/>
      <c r="E57" s="39"/>
      <c r="F57" s="39"/>
      <c r="G57" s="39"/>
      <c r="H57" s="40"/>
      <c r="I57" s="75"/>
      <c r="J57" s="76"/>
      <c r="K57" s="77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s="11" customFormat="1" ht="15.75">
      <c r="A58" s="25" t="s">
        <v>19</v>
      </c>
      <c r="B58" s="50" t="s">
        <v>20</v>
      </c>
      <c r="C58" s="51"/>
      <c r="D58" s="51"/>
      <c r="E58" s="50"/>
      <c r="F58" s="50"/>
      <c r="G58" s="50"/>
      <c r="H58" s="50"/>
      <c r="I58" s="52"/>
      <c r="J58" s="53"/>
      <c r="K58" s="54"/>
      <c r="L58" s="463">
        <f>L59+L62+L65+L68+L71</f>
        <v>132.4</v>
      </c>
      <c r="M58" s="463">
        <f>M59+M62+M65+M68+M71</f>
        <v>125</v>
      </c>
      <c r="N58" s="463">
        <f>N59+N62+N65+N68+N71</f>
        <v>75.7</v>
      </c>
      <c r="O58" s="463">
        <f>P58+Q58</f>
        <v>110</v>
      </c>
      <c r="P58" s="463">
        <f>P59+P62+P65+P68+P71</f>
        <v>110</v>
      </c>
      <c r="Q58" s="463">
        <f aca="true" t="shared" si="9" ref="Q58:W58">Q59+Q62+Q65+Q68+Q71</f>
        <v>0</v>
      </c>
      <c r="R58" s="463">
        <f>S58+T58</f>
        <v>105</v>
      </c>
      <c r="S58" s="463">
        <f t="shared" si="9"/>
        <v>105</v>
      </c>
      <c r="T58" s="463">
        <f t="shared" si="9"/>
        <v>0</v>
      </c>
      <c r="U58" s="463">
        <f>V58+W58</f>
        <v>40</v>
      </c>
      <c r="V58" s="463">
        <f t="shared" si="9"/>
        <v>40</v>
      </c>
      <c r="W58" s="463">
        <f t="shared" si="9"/>
        <v>0</v>
      </c>
    </row>
    <row r="59" spans="1:23" s="16" customFormat="1" ht="33" customHeight="1">
      <c r="A59" s="55" t="s">
        <v>21</v>
      </c>
      <c r="B59" s="70" t="s">
        <v>58</v>
      </c>
      <c r="C59" s="81" t="s">
        <v>81</v>
      </c>
      <c r="D59" s="81"/>
      <c r="E59" s="82"/>
      <c r="F59" s="82"/>
      <c r="G59" s="82"/>
      <c r="H59" s="57"/>
      <c r="I59" s="58"/>
      <c r="J59" s="59"/>
      <c r="K59" s="6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s="10" customFormat="1" ht="15.75">
      <c r="A60" s="74" t="s">
        <v>10</v>
      </c>
      <c r="B60" s="63"/>
      <c r="C60" s="64"/>
      <c r="D60" s="64"/>
      <c r="E60" s="41"/>
      <c r="F60" s="41"/>
      <c r="G60" s="41"/>
      <c r="H60" s="40"/>
      <c r="I60" s="75"/>
      <c r="J60" s="76"/>
      <c r="K60" s="77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s="10" customFormat="1" ht="15.75">
      <c r="A61" s="74" t="s">
        <v>11</v>
      </c>
      <c r="B61" s="63"/>
      <c r="C61" s="64"/>
      <c r="D61" s="64"/>
      <c r="E61" s="41"/>
      <c r="F61" s="41"/>
      <c r="G61" s="41"/>
      <c r="H61" s="40"/>
      <c r="I61" s="75"/>
      <c r="J61" s="76"/>
      <c r="K61" s="77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s="16" customFormat="1" ht="50.25" customHeight="1">
      <c r="A62" s="55" t="s">
        <v>22</v>
      </c>
      <c r="B62" s="70" t="s">
        <v>71</v>
      </c>
      <c r="C62" s="81" t="s">
        <v>81</v>
      </c>
      <c r="D62" s="81"/>
      <c r="E62" s="82"/>
      <c r="F62" s="82"/>
      <c r="G62" s="82"/>
      <c r="H62" s="57"/>
      <c r="I62" s="58"/>
      <c r="J62" s="59"/>
      <c r="K62" s="60"/>
      <c r="L62" s="161">
        <f>SUM(L63:L64)</f>
        <v>132.4</v>
      </c>
      <c r="M62" s="161">
        <f>SUM(M63:M64)</f>
        <v>125</v>
      </c>
      <c r="N62" s="161">
        <f>SUM(N63:N64)</f>
        <v>75.7</v>
      </c>
      <c r="O62" s="161">
        <f>P62+Q62</f>
        <v>110</v>
      </c>
      <c r="P62" s="161">
        <f>P63+P64</f>
        <v>110</v>
      </c>
      <c r="Q62" s="161">
        <f aca="true" t="shared" si="10" ref="Q62:W62">Q63+Q64</f>
        <v>0</v>
      </c>
      <c r="R62" s="161">
        <f>S62+T62</f>
        <v>105</v>
      </c>
      <c r="S62" s="161">
        <f t="shared" si="10"/>
        <v>105</v>
      </c>
      <c r="T62" s="161">
        <f t="shared" si="10"/>
        <v>0</v>
      </c>
      <c r="U62" s="161">
        <f>V62+W62</f>
        <v>40</v>
      </c>
      <c r="V62" s="161">
        <f t="shared" si="10"/>
        <v>40</v>
      </c>
      <c r="W62" s="161">
        <f t="shared" si="10"/>
        <v>0</v>
      </c>
    </row>
    <row r="63" spans="1:23" s="10" customFormat="1" ht="180">
      <c r="A63" s="74" t="s">
        <v>12</v>
      </c>
      <c r="B63" s="39" t="s">
        <v>128</v>
      </c>
      <c r="C63" s="40"/>
      <c r="D63" s="40"/>
      <c r="E63" s="41">
        <v>10</v>
      </c>
      <c r="F63" s="41" t="s">
        <v>107</v>
      </c>
      <c r="G63" s="41" t="s">
        <v>215</v>
      </c>
      <c r="H63" s="40">
        <v>321</v>
      </c>
      <c r="I63" s="180" t="s">
        <v>114</v>
      </c>
      <c r="J63" s="181" t="s">
        <v>115</v>
      </c>
      <c r="K63" s="181" t="s">
        <v>155</v>
      </c>
      <c r="L63" s="43">
        <v>51.6</v>
      </c>
      <c r="M63" s="43">
        <v>50</v>
      </c>
      <c r="N63" s="43">
        <v>24.8</v>
      </c>
      <c r="O63" s="465">
        <f>P63+Q63</f>
        <v>40</v>
      </c>
      <c r="P63" s="43">
        <v>40</v>
      </c>
      <c r="Q63" s="43">
        <v>0</v>
      </c>
      <c r="R63" s="465">
        <f>S63+T63</f>
        <v>40</v>
      </c>
      <c r="S63" s="43">
        <v>40</v>
      </c>
      <c r="T63" s="43">
        <v>0</v>
      </c>
      <c r="U63" s="465">
        <f>V63+W63</f>
        <v>40</v>
      </c>
      <c r="V63" s="43">
        <v>40</v>
      </c>
      <c r="W63" s="43">
        <v>0</v>
      </c>
    </row>
    <row r="64" spans="1:23" s="10" customFormat="1" ht="101.25">
      <c r="A64" s="74" t="s">
        <v>13</v>
      </c>
      <c r="B64" s="39" t="s">
        <v>128</v>
      </c>
      <c r="C64" s="40"/>
      <c r="D64" s="40"/>
      <c r="E64" s="41" t="s">
        <v>79</v>
      </c>
      <c r="F64" s="41" t="s">
        <v>107</v>
      </c>
      <c r="G64" s="41" t="s">
        <v>216</v>
      </c>
      <c r="H64" s="40">
        <v>321</v>
      </c>
      <c r="I64" s="180" t="s">
        <v>193</v>
      </c>
      <c r="J64" s="181">
        <v>40464</v>
      </c>
      <c r="K64" s="181">
        <v>42369</v>
      </c>
      <c r="L64" s="43">
        <v>80.8</v>
      </c>
      <c r="M64" s="43">
        <v>75</v>
      </c>
      <c r="N64" s="43">
        <v>50.9</v>
      </c>
      <c r="O64" s="465">
        <f>P64+Q64</f>
        <v>70</v>
      </c>
      <c r="P64" s="43">
        <v>70</v>
      </c>
      <c r="Q64" s="43">
        <v>0</v>
      </c>
      <c r="R64" s="465">
        <f>S64+T64</f>
        <v>65</v>
      </c>
      <c r="S64" s="43">
        <v>65</v>
      </c>
      <c r="T64" s="43">
        <v>0</v>
      </c>
      <c r="U64" s="465">
        <f>V64+W64</f>
        <v>0</v>
      </c>
      <c r="V64" s="43">
        <v>0</v>
      </c>
      <c r="W64" s="43">
        <v>0</v>
      </c>
    </row>
    <row r="65" spans="1:23" s="17" customFormat="1" ht="31.5">
      <c r="A65" s="55" t="s">
        <v>29</v>
      </c>
      <c r="B65" s="70" t="s">
        <v>61</v>
      </c>
      <c r="C65" s="81" t="s">
        <v>81</v>
      </c>
      <c r="D65" s="81"/>
      <c r="E65" s="83"/>
      <c r="F65" s="83"/>
      <c r="G65" s="83"/>
      <c r="H65" s="57"/>
      <c r="I65" s="84"/>
      <c r="J65" s="85"/>
      <c r="K65" s="8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</row>
    <row r="66" spans="1:23" s="10" customFormat="1" ht="15.75">
      <c r="A66" s="74" t="s">
        <v>31</v>
      </c>
      <c r="B66" s="63"/>
      <c r="C66" s="64"/>
      <c r="D66" s="64"/>
      <c r="E66" s="41"/>
      <c r="F66" s="41"/>
      <c r="G66" s="41"/>
      <c r="H66" s="40"/>
      <c r="I66" s="75"/>
      <c r="J66" s="76"/>
      <c r="K66" s="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</row>
    <row r="67" spans="1:23" s="10" customFormat="1" ht="15.75">
      <c r="A67" s="74" t="s">
        <v>14</v>
      </c>
      <c r="B67" s="63"/>
      <c r="C67" s="64"/>
      <c r="D67" s="64"/>
      <c r="E67" s="41"/>
      <c r="F67" s="41"/>
      <c r="G67" s="41"/>
      <c r="H67" s="40"/>
      <c r="I67" s="75"/>
      <c r="J67" s="76"/>
      <c r="K67" s="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</row>
    <row r="68" spans="1:23" s="17" customFormat="1" ht="15.75">
      <c r="A68" s="55" t="s">
        <v>32</v>
      </c>
      <c r="B68" s="70" t="s">
        <v>59</v>
      </c>
      <c r="C68" s="81" t="s">
        <v>81</v>
      </c>
      <c r="D68" s="81"/>
      <c r="E68" s="83"/>
      <c r="F68" s="83"/>
      <c r="G68" s="83"/>
      <c r="H68" s="57"/>
      <c r="I68" s="84"/>
      <c r="J68" s="85"/>
      <c r="K68" s="8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</row>
    <row r="69" spans="1:23" s="10" customFormat="1" ht="15.75">
      <c r="A69" s="74" t="s">
        <v>15</v>
      </c>
      <c r="B69" s="39"/>
      <c r="C69" s="40"/>
      <c r="D69" s="40"/>
      <c r="E69" s="41"/>
      <c r="F69" s="41"/>
      <c r="G69" s="41"/>
      <c r="H69" s="40"/>
      <c r="I69" s="75"/>
      <c r="J69" s="76"/>
      <c r="K69" s="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</row>
    <row r="70" spans="1:23" s="10" customFormat="1" ht="15.75">
      <c r="A70" s="74" t="s">
        <v>16</v>
      </c>
      <c r="B70" s="39"/>
      <c r="C70" s="40"/>
      <c r="D70" s="40"/>
      <c r="E70" s="41"/>
      <c r="F70" s="41"/>
      <c r="G70" s="41"/>
      <c r="H70" s="39"/>
      <c r="I70" s="75"/>
      <c r="J70" s="76"/>
      <c r="K70" s="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</row>
    <row r="71" spans="1:23" ht="15.75">
      <c r="A71" s="55" t="s">
        <v>62</v>
      </c>
      <c r="B71" s="70" t="s">
        <v>60</v>
      </c>
      <c r="C71" s="81" t="s">
        <v>81</v>
      </c>
      <c r="D71" s="81"/>
      <c r="E71" s="82"/>
      <c r="F71" s="82"/>
      <c r="G71" s="82"/>
      <c r="H71" s="57"/>
      <c r="I71" s="58"/>
      <c r="J71" s="59"/>
      <c r="K71" s="60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</row>
    <row r="72" spans="1:23" s="10" customFormat="1" ht="15.75">
      <c r="A72" s="74" t="s">
        <v>17</v>
      </c>
      <c r="B72" s="63"/>
      <c r="C72" s="64"/>
      <c r="D72" s="64"/>
      <c r="E72" s="41"/>
      <c r="F72" s="41"/>
      <c r="G72" s="41"/>
      <c r="H72" s="40"/>
      <c r="I72" s="75"/>
      <c r="J72" s="76"/>
      <c r="K72" s="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</row>
    <row r="73" spans="1:23" s="10" customFormat="1" ht="15.75">
      <c r="A73" s="74" t="s">
        <v>18</v>
      </c>
      <c r="B73" s="39"/>
      <c r="C73" s="40"/>
      <c r="D73" s="40"/>
      <c r="E73" s="41"/>
      <c r="F73" s="41"/>
      <c r="G73" s="41"/>
      <c r="H73" s="39"/>
      <c r="I73" s="75"/>
      <c r="J73" s="76"/>
      <c r="K73" s="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</row>
    <row r="74" spans="1:23" s="9" customFormat="1" ht="15.75">
      <c r="A74" s="25" t="s">
        <v>23</v>
      </c>
      <c r="B74" s="50" t="s">
        <v>169</v>
      </c>
      <c r="C74" s="51"/>
      <c r="D74" s="51"/>
      <c r="E74" s="50"/>
      <c r="F74" s="50"/>
      <c r="G74" s="50"/>
      <c r="H74" s="50"/>
      <c r="I74" s="52"/>
      <c r="J74" s="53"/>
      <c r="K74" s="54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</row>
    <row r="75" spans="1:23" s="10" customFormat="1" ht="15.75">
      <c r="A75" s="74" t="s">
        <v>21</v>
      </c>
      <c r="B75" s="39"/>
      <c r="C75" s="40"/>
      <c r="D75" s="40"/>
      <c r="E75" s="39"/>
      <c r="F75" s="39"/>
      <c r="G75" s="39"/>
      <c r="H75" s="40"/>
      <c r="I75" s="75"/>
      <c r="J75" s="76"/>
      <c r="K75" s="77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s="10" customFormat="1" ht="15.75">
      <c r="A76" s="74" t="s">
        <v>22</v>
      </c>
      <c r="B76" s="39"/>
      <c r="C76" s="40"/>
      <c r="D76" s="40"/>
      <c r="E76" s="39"/>
      <c r="F76" s="39"/>
      <c r="G76" s="39"/>
      <c r="H76" s="40"/>
      <c r="I76" s="75"/>
      <c r="J76" s="76"/>
      <c r="K76" s="77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s="10" customFormat="1" ht="15.75">
      <c r="A77" s="74" t="s">
        <v>29</v>
      </c>
      <c r="B77" s="39"/>
      <c r="C77" s="40"/>
      <c r="D77" s="40"/>
      <c r="E77" s="39"/>
      <c r="F77" s="39"/>
      <c r="G77" s="39"/>
      <c r="H77" s="39"/>
      <c r="I77" s="75"/>
      <c r="J77" s="76"/>
      <c r="K77" s="77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s="9" customFormat="1" ht="15.75">
      <c r="A78" s="25" t="s">
        <v>24</v>
      </c>
      <c r="B78" s="568" t="s">
        <v>203</v>
      </c>
      <c r="C78" s="568"/>
      <c r="D78" s="568"/>
      <c r="E78" s="568"/>
      <c r="F78" s="568"/>
      <c r="G78" s="568"/>
      <c r="H78" s="568"/>
      <c r="I78" s="568"/>
      <c r="J78" s="568"/>
      <c r="K78" s="568"/>
      <c r="L78" s="568"/>
      <c r="M78" s="568"/>
      <c r="N78" s="568"/>
      <c r="O78" s="568"/>
      <c r="P78" s="568"/>
      <c r="Q78" s="568"/>
      <c r="R78" s="568"/>
      <c r="S78" s="568"/>
      <c r="T78" s="568"/>
      <c r="U78" s="568"/>
      <c r="V78" s="568"/>
      <c r="W78" s="568"/>
    </row>
    <row r="79" spans="1:23" s="9" customFormat="1" ht="15.75">
      <c r="A79" s="62" t="s">
        <v>21</v>
      </c>
      <c r="B79" s="90"/>
      <c r="C79" s="91"/>
      <c r="D79" s="91"/>
      <c r="E79" s="90"/>
      <c r="F79" s="90"/>
      <c r="G79" s="90"/>
      <c r="H79" s="91"/>
      <c r="I79" s="88"/>
      <c r="J79" s="92"/>
      <c r="K79" s="92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3" s="9" customFormat="1" ht="15.75">
      <c r="A80" s="62" t="s">
        <v>22</v>
      </c>
      <c r="B80" s="90"/>
      <c r="C80" s="91"/>
      <c r="D80" s="91"/>
      <c r="E80" s="90"/>
      <c r="F80" s="90"/>
      <c r="G80" s="90"/>
      <c r="H80" s="91"/>
      <c r="I80" s="88"/>
      <c r="J80" s="92"/>
      <c r="K80" s="92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</row>
    <row r="81" spans="1:23" s="9" customFormat="1" ht="15.75">
      <c r="A81" s="25" t="s">
        <v>25</v>
      </c>
      <c r="B81" s="50" t="s">
        <v>26</v>
      </c>
      <c r="C81" s="51"/>
      <c r="D81" s="51"/>
      <c r="E81" s="50"/>
      <c r="F81" s="50"/>
      <c r="G81" s="50"/>
      <c r="H81" s="50"/>
      <c r="I81" s="52"/>
      <c r="J81" s="53"/>
      <c r="K81" s="54"/>
      <c r="L81" s="463">
        <f>L82+L84+L87</f>
        <v>28987.4</v>
      </c>
      <c r="M81" s="463">
        <f>M82+M84+M87</f>
        <v>29807.3</v>
      </c>
      <c r="N81" s="463">
        <f>N82+N84+N87</f>
        <v>29807.3</v>
      </c>
      <c r="O81" s="463">
        <f>P81+Q81</f>
        <v>22519.300000000003</v>
      </c>
      <c r="P81" s="463">
        <f>P82+P84+P87</f>
        <v>22519.300000000003</v>
      </c>
      <c r="Q81" s="463">
        <f aca="true" t="shared" si="11" ref="Q81:W81">Q82+Q84+Q87</f>
        <v>0</v>
      </c>
      <c r="R81" s="463">
        <f>S81+T81</f>
        <v>22748</v>
      </c>
      <c r="S81" s="463">
        <f t="shared" si="11"/>
        <v>22748</v>
      </c>
      <c r="T81" s="463">
        <f t="shared" si="11"/>
        <v>0</v>
      </c>
      <c r="U81" s="463">
        <f>V81+W81</f>
        <v>23917.299999999996</v>
      </c>
      <c r="V81" s="463">
        <f t="shared" si="11"/>
        <v>23917.299999999996</v>
      </c>
      <c r="W81" s="463">
        <f t="shared" si="11"/>
        <v>0</v>
      </c>
    </row>
    <row r="82" spans="1:23" s="18" customFormat="1" ht="15.75">
      <c r="A82" s="93" t="s">
        <v>21</v>
      </c>
      <c r="B82" s="94" t="s">
        <v>27</v>
      </c>
      <c r="C82" s="95" t="s">
        <v>81</v>
      </c>
      <c r="D82" s="95"/>
      <c r="E82" s="94"/>
      <c r="F82" s="94"/>
      <c r="G82" s="94"/>
      <c r="H82" s="94"/>
      <c r="I82" s="96"/>
      <c r="J82" s="97"/>
      <c r="K82" s="98"/>
      <c r="L82" s="161">
        <f>L83</f>
        <v>5949.3</v>
      </c>
      <c r="M82" s="161">
        <f>M83</f>
        <v>7015</v>
      </c>
      <c r="N82" s="161">
        <f>N83</f>
        <v>7015</v>
      </c>
      <c r="O82" s="161">
        <f>P82+Q82</f>
        <v>5027.4</v>
      </c>
      <c r="P82" s="161">
        <f>P83</f>
        <v>5027.4</v>
      </c>
      <c r="Q82" s="161">
        <f aca="true" t="shared" si="12" ref="Q82:W82">Q83</f>
        <v>0</v>
      </c>
      <c r="R82" s="161">
        <f>S82+T82</f>
        <v>5687.5</v>
      </c>
      <c r="S82" s="161">
        <f t="shared" si="12"/>
        <v>5687.5</v>
      </c>
      <c r="T82" s="161">
        <f t="shared" si="12"/>
        <v>0</v>
      </c>
      <c r="U82" s="161">
        <f>V82+W82</f>
        <v>6308.6</v>
      </c>
      <c r="V82" s="161">
        <f t="shared" si="12"/>
        <v>6308.6</v>
      </c>
      <c r="W82" s="161">
        <f t="shared" si="12"/>
        <v>0</v>
      </c>
    </row>
    <row r="83" spans="1:23" s="10" customFormat="1" ht="67.5">
      <c r="A83" s="46" t="s">
        <v>10</v>
      </c>
      <c r="B83" s="39" t="s">
        <v>116</v>
      </c>
      <c r="C83" s="40" t="s">
        <v>81</v>
      </c>
      <c r="D83" s="40"/>
      <c r="E83" s="41">
        <v>14</v>
      </c>
      <c r="F83" s="41" t="s">
        <v>105</v>
      </c>
      <c r="G83" s="41" t="s">
        <v>109</v>
      </c>
      <c r="H83" s="42">
        <v>511</v>
      </c>
      <c r="I83" s="180" t="s">
        <v>232</v>
      </c>
      <c r="J83" s="181">
        <v>40909</v>
      </c>
      <c r="K83" s="181" t="s">
        <v>113</v>
      </c>
      <c r="L83" s="43">
        <v>5949.3</v>
      </c>
      <c r="M83" s="43">
        <v>7015</v>
      </c>
      <c r="N83" s="43">
        <v>7015</v>
      </c>
      <c r="O83" s="465">
        <f>P83+Q83</f>
        <v>5027.4</v>
      </c>
      <c r="P83" s="43">
        <v>5027.4</v>
      </c>
      <c r="Q83" s="43">
        <v>0</v>
      </c>
      <c r="R83" s="465">
        <f>S83+T83</f>
        <v>5687.5</v>
      </c>
      <c r="S83" s="43">
        <v>5687.5</v>
      </c>
      <c r="T83" s="43">
        <v>0</v>
      </c>
      <c r="U83" s="465">
        <f>V83+W83</f>
        <v>6308.6</v>
      </c>
      <c r="V83" s="43">
        <v>6308.6</v>
      </c>
      <c r="W83" s="43">
        <v>0</v>
      </c>
    </row>
    <row r="84" spans="1:23" s="17" customFormat="1" ht="15.75">
      <c r="A84" s="93" t="s">
        <v>22</v>
      </c>
      <c r="B84" s="70" t="s">
        <v>30</v>
      </c>
      <c r="C84" s="81" t="s">
        <v>81</v>
      </c>
      <c r="D84" s="81"/>
      <c r="E84" s="83"/>
      <c r="F84" s="83"/>
      <c r="G84" s="83"/>
      <c r="H84" s="99"/>
      <c r="I84" s="96"/>
      <c r="J84" s="97"/>
      <c r="K84" s="97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</row>
    <row r="85" spans="1:23" ht="15.75">
      <c r="A85" s="62" t="s">
        <v>12</v>
      </c>
      <c r="B85" s="63"/>
      <c r="C85" s="64"/>
      <c r="D85" s="64"/>
      <c r="E85" s="71"/>
      <c r="F85" s="71"/>
      <c r="G85" s="71"/>
      <c r="H85" s="72"/>
      <c r="I85" s="88"/>
      <c r="J85" s="44"/>
      <c r="K85" s="44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spans="1:23" ht="15.75">
      <c r="A86" s="62" t="s">
        <v>13</v>
      </c>
      <c r="B86" s="63"/>
      <c r="C86" s="64"/>
      <c r="D86" s="64"/>
      <c r="E86" s="71"/>
      <c r="F86" s="71"/>
      <c r="G86" s="71"/>
      <c r="H86" s="72"/>
      <c r="I86" s="88"/>
      <c r="J86" s="44"/>
      <c r="K86" s="44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 s="17" customFormat="1" ht="15.75">
      <c r="A87" s="93" t="s">
        <v>29</v>
      </c>
      <c r="B87" s="70" t="s">
        <v>33</v>
      </c>
      <c r="C87" s="81" t="s">
        <v>81</v>
      </c>
      <c r="D87" s="81"/>
      <c r="E87" s="83"/>
      <c r="F87" s="83"/>
      <c r="G87" s="83"/>
      <c r="H87" s="99"/>
      <c r="I87" s="96"/>
      <c r="J87" s="97"/>
      <c r="K87" s="97"/>
      <c r="L87" s="161">
        <f>SUM(L89:L114)</f>
        <v>23038.100000000002</v>
      </c>
      <c r="M87" s="161">
        <f>SUM(M89:M114)</f>
        <v>22792.3</v>
      </c>
      <c r="N87" s="161">
        <f>SUM(N89:N114)</f>
        <v>22792.3</v>
      </c>
      <c r="O87" s="161">
        <f aca="true" t="shared" si="13" ref="O87:O114">P87+Q87</f>
        <v>17491.9</v>
      </c>
      <c r="P87" s="161">
        <f>SUM(P88:P114)</f>
        <v>17491.9</v>
      </c>
      <c r="Q87" s="161">
        <f aca="true" t="shared" si="14" ref="Q87:W87">SUM(Q88:Q114)</f>
        <v>0</v>
      </c>
      <c r="R87" s="161">
        <f>S87+T87</f>
        <v>17060.5</v>
      </c>
      <c r="S87" s="161">
        <f t="shared" si="14"/>
        <v>17060.5</v>
      </c>
      <c r="T87" s="161">
        <f t="shared" si="14"/>
        <v>0</v>
      </c>
      <c r="U87" s="161">
        <f>V87+W87</f>
        <v>17608.699999999997</v>
      </c>
      <c r="V87" s="161">
        <f t="shared" si="14"/>
        <v>17608.699999999997</v>
      </c>
      <c r="W87" s="161">
        <f t="shared" si="14"/>
        <v>0</v>
      </c>
    </row>
    <row r="88" spans="1:23" s="10" customFormat="1" ht="135">
      <c r="A88" s="182" t="s">
        <v>31</v>
      </c>
      <c r="B88" s="39" t="s">
        <v>33</v>
      </c>
      <c r="C88" s="40"/>
      <c r="D88" s="40"/>
      <c r="E88" s="41" t="s">
        <v>105</v>
      </c>
      <c r="F88" s="41" t="s">
        <v>123</v>
      </c>
      <c r="G88" s="41" t="s">
        <v>206</v>
      </c>
      <c r="H88" s="42" t="s">
        <v>112</v>
      </c>
      <c r="I88" s="180" t="s">
        <v>235</v>
      </c>
      <c r="J88" s="181" t="s">
        <v>236</v>
      </c>
      <c r="K88" s="180" t="s">
        <v>237</v>
      </c>
      <c r="L88" s="43">
        <v>0</v>
      </c>
      <c r="M88" s="43">
        <v>0</v>
      </c>
      <c r="N88" s="43">
        <v>0</v>
      </c>
      <c r="O88" s="465">
        <f t="shared" si="13"/>
        <v>5758.5</v>
      </c>
      <c r="P88" s="43">
        <v>5758.5</v>
      </c>
      <c r="Q88" s="43">
        <v>0</v>
      </c>
      <c r="R88" s="465">
        <f>S88+T88</f>
        <v>4963.7</v>
      </c>
      <c r="S88" s="43">
        <v>4963.7</v>
      </c>
      <c r="T88" s="43">
        <v>0</v>
      </c>
      <c r="U88" s="465">
        <f>V88+W88</f>
        <v>4225.3</v>
      </c>
      <c r="V88" s="43">
        <v>4225.3</v>
      </c>
      <c r="W88" s="43">
        <v>0</v>
      </c>
    </row>
    <row r="89" spans="1:23" s="10" customFormat="1" ht="120">
      <c r="A89" s="182" t="s">
        <v>14</v>
      </c>
      <c r="B89" s="39" t="s">
        <v>33</v>
      </c>
      <c r="C89" s="40"/>
      <c r="D89" s="40"/>
      <c r="E89" s="41" t="s">
        <v>105</v>
      </c>
      <c r="F89" s="41" t="s">
        <v>123</v>
      </c>
      <c r="G89" s="41" t="s">
        <v>125</v>
      </c>
      <c r="H89" s="42" t="s">
        <v>112</v>
      </c>
      <c r="I89" s="186" t="s">
        <v>224</v>
      </c>
      <c r="J89" s="188">
        <v>40835</v>
      </c>
      <c r="K89" s="189" t="s">
        <v>113</v>
      </c>
      <c r="L89" s="43">
        <v>123.5</v>
      </c>
      <c r="M89" s="43">
        <v>0</v>
      </c>
      <c r="N89" s="43">
        <v>0</v>
      </c>
      <c r="O89" s="465">
        <f t="shared" si="13"/>
        <v>0</v>
      </c>
      <c r="P89" s="43">
        <v>0</v>
      </c>
      <c r="Q89" s="43">
        <v>0</v>
      </c>
      <c r="R89" s="465">
        <f>S89+T89</f>
        <v>0</v>
      </c>
      <c r="S89" s="43">
        <v>0</v>
      </c>
      <c r="T89" s="43">
        <v>0</v>
      </c>
      <c r="U89" s="465">
        <f aca="true" t="shared" si="15" ref="U89:U114">V89+W89</f>
        <v>0</v>
      </c>
      <c r="V89" s="43">
        <v>0</v>
      </c>
      <c r="W89" s="43">
        <v>0</v>
      </c>
    </row>
    <row r="90" spans="1:23" s="10" customFormat="1" ht="104.25" customHeight="1">
      <c r="A90" s="182" t="s">
        <v>170</v>
      </c>
      <c r="B90" s="39" t="s">
        <v>33</v>
      </c>
      <c r="C90" s="40"/>
      <c r="D90" s="40"/>
      <c r="E90" s="41" t="s">
        <v>107</v>
      </c>
      <c r="F90" s="41" t="s">
        <v>79</v>
      </c>
      <c r="G90" s="41" t="s">
        <v>127</v>
      </c>
      <c r="H90" s="42" t="s">
        <v>112</v>
      </c>
      <c r="I90" s="180" t="s">
        <v>202</v>
      </c>
      <c r="J90" s="181">
        <v>41058</v>
      </c>
      <c r="K90" s="181" t="s">
        <v>113</v>
      </c>
      <c r="L90" s="43">
        <v>1605.4</v>
      </c>
      <c r="M90" s="43">
        <v>1605.4</v>
      </c>
      <c r="N90" s="43">
        <v>1605.4</v>
      </c>
      <c r="O90" s="465">
        <f t="shared" si="13"/>
        <v>0</v>
      </c>
      <c r="P90" s="43">
        <v>0</v>
      </c>
      <c r="Q90" s="43">
        <v>0</v>
      </c>
      <c r="R90" s="465">
        <f aca="true" t="shared" si="16" ref="R90:R114">S90+T90</f>
        <v>0</v>
      </c>
      <c r="S90" s="43">
        <v>0</v>
      </c>
      <c r="T90" s="43">
        <v>0</v>
      </c>
      <c r="U90" s="465">
        <f t="shared" si="15"/>
        <v>0</v>
      </c>
      <c r="V90" s="43">
        <v>0</v>
      </c>
      <c r="W90" s="43">
        <v>0</v>
      </c>
    </row>
    <row r="91" spans="1:23" s="10" customFormat="1" ht="135">
      <c r="A91" s="100" t="s">
        <v>171</v>
      </c>
      <c r="B91" s="39" t="s">
        <v>33</v>
      </c>
      <c r="C91" s="40"/>
      <c r="D91" s="40"/>
      <c r="E91" s="41" t="s">
        <v>107</v>
      </c>
      <c r="F91" s="41" t="s">
        <v>79</v>
      </c>
      <c r="G91" s="41" t="s">
        <v>206</v>
      </c>
      <c r="H91" s="42" t="s">
        <v>112</v>
      </c>
      <c r="I91" s="180" t="s">
        <v>235</v>
      </c>
      <c r="J91" s="181" t="s">
        <v>236</v>
      </c>
      <c r="K91" s="180" t="s">
        <v>237</v>
      </c>
      <c r="L91" s="43">
        <v>0</v>
      </c>
      <c r="M91" s="43">
        <v>0</v>
      </c>
      <c r="N91" s="43">
        <v>0</v>
      </c>
      <c r="O91" s="465">
        <f t="shared" si="13"/>
        <v>5103.4</v>
      </c>
      <c r="P91" s="43">
        <v>5103.4</v>
      </c>
      <c r="Q91" s="43">
        <v>0</v>
      </c>
      <c r="R91" s="465">
        <f>S91+T91</f>
        <v>4542.4</v>
      </c>
      <c r="S91" s="43">
        <v>4542.4</v>
      </c>
      <c r="T91" s="43">
        <v>0</v>
      </c>
      <c r="U91" s="465">
        <f>V91+W91</f>
        <v>4350</v>
      </c>
      <c r="V91" s="43">
        <v>4350</v>
      </c>
      <c r="W91" s="43">
        <v>0</v>
      </c>
    </row>
    <row r="92" spans="1:23" s="10" customFormat="1" ht="120">
      <c r="A92" s="100" t="s">
        <v>172</v>
      </c>
      <c r="B92" s="39" t="s">
        <v>33</v>
      </c>
      <c r="C92" s="40"/>
      <c r="D92" s="40"/>
      <c r="E92" s="41" t="s">
        <v>107</v>
      </c>
      <c r="F92" s="41" t="s">
        <v>79</v>
      </c>
      <c r="G92" s="41" t="s">
        <v>125</v>
      </c>
      <c r="H92" s="42" t="s">
        <v>112</v>
      </c>
      <c r="I92" s="186" t="s">
        <v>224</v>
      </c>
      <c r="J92" s="188">
        <v>40835</v>
      </c>
      <c r="K92" s="189" t="s">
        <v>113</v>
      </c>
      <c r="L92" s="43">
        <v>293.3</v>
      </c>
      <c r="M92" s="43">
        <v>0</v>
      </c>
      <c r="N92" s="43">
        <v>0</v>
      </c>
      <c r="O92" s="465">
        <f t="shared" si="13"/>
        <v>0</v>
      </c>
      <c r="P92" s="43">
        <v>0</v>
      </c>
      <c r="Q92" s="43">
        <v>0</v>
      </c>
      <c r="R92" s="465">
        <f t="shared" si="16"/>
        <v>0</v>
      </c>
      <c r="S92" s="43">
        <v>0</v>
      </c>
      <c r="T92" s="43">
        <v>0</v>
      </c>
      <c r="U92" s="465">
        <f t="shared" si="15"/>
        <v>0</v>
      </c>
      <c r="V92" s="43">
        <v>0</v>
      </c>
      <c r="W92" s="43">
        <v>0</v>
      </c>
    </row>
    <row r="93" spans="1:23" s="10" customFormat="1" ht="78.75">
      <c r="A93" s="100" t="s">
        <v>173</v>
      </c>
      <c r="B93" s="39" t="s">
        <v>33</v>
      </c>
      <c r="C93" s="40"/>
      <c r="D93" s="40"/>
      <c r="E93" s="41" t="s">
        <v>107</v>
      </c>
      <c r="F93" s="41" t="s">
        <v>79</v>
      </c>
      <c r="G93" s="41" t="s">
        <v>152</v>
      </c>
      <c r="H93" s="42" t="s">
        <v>112</v>
      </c>
      <c r="I93" s="180" t="s">
        <v>205</v>
      </c>
      <c r="J93" s="190">
        <v>41417</v>
      </c>
      <c r="K93" s="191" t="s">
        <v>113</v>
      </c>
      <c r="L93" s="43">
        <v>0</v>
      </c>
      <c r="M93" s="43">
        <v>86.4</v>
      </c>
      <c r="N93" s="43">
        <v>86.4</v>
      </c>
      <c r="O93" s="465">
        <f t="shared" si="13"/>
        <v>0</v>
      </c>
      <c r="P93" s="43">
        <v>0</v>
      </c>
      <c r="Q93" s="43">
        <v>0</v>
      </c>
      <c r="R93" s="465">
        <f t="shared" si="16"/>
        <v>0</v>
      </c>
      <c r="S93" s="43">
        <v>0</v>
      </c>
      <c r="T93" s="43">
        <v>0</v>
      </c>
      <c r="U93" s="465">
        <f t="shared" si="15"/>
        <v>0</v>
      </c>
      <c r="V93" s="43">
        <v>0</v>
      </c>
      <c r="W93" s="43">
        <v>0</v>
      </c>
    </row>
    <row r="94" spans="1:23" s="10" customFormat="1" ht="168.75">
      <c r="A94" s="100" t="s">
        <v>174</v>
      </c>
      <c r="B94" s="39" t="s">
        <v>33</v>
      </c>
      <c r="C94" s="40"/>
      <c r="D94" s="40"/>
      <c r="E94" s="41" t="s">
        <v>123</v>
      </c>
      <c r="F94" s="41" t="s">
        <v>105</v>
      </c>
      <c r="G94" s="41" t="s">
        <v>124</v>
      </c>
      <c r="H94" s="42" t="s">
        <v>112</v>
      </c>
      <c r="I94" s="180" t="s">
        <v>220</v>
      </c>
      <c r="J94" s="181" t="s">
        <v>221</v>
      </c>
      <c r="K94" s="181" t="s">
        <v>222</v>
      </c>
      <c r="L94" s="43">
        <v>42.7</v>
      </c>
      <c r="M94" s="43">
        <v>42.5</v>
      </c>
      <c r="N94" s="43">
        <v>42.5</v>
      </c>
      <c r="O94" s="465">
        <f t="shared" si="13"/>
        <v>0</v>
      </c>
      <c r="P94" s="43">
        <v>0</v>
      </c>
      <c r="Q94" s="43">
        <v>0</v>
      </c>
      <c r="R94" s="465">
        <f t="shared" si="16"/>
        <v>0</v>
      </c>
      <c r="S94" s="43">
        <v>0</v>
      </c>
      <c r="T94" s="43">
        <v>0</v>
      </c>
      <c r="U94" s="465">
        <f t="shared" si="15"/>
        <v>0</v>
      </c>
      <c r="V94" s="43">
        <v>0</v>
      </c>
      <c r="W94" s="43">
        <v>0</v>
      </c>
    </row>
    <row r="95" spans="1:23" s="10" customFormat="1" ht="101.25">
      <c r="A95" s="100" t="s">
        <v>174</v>
      </c>
      <c r="B95" s="39" t="s">
        <v>33</v>
      </c>
      <c r="C95" s="40"/>
      <c r="D95" s="40"/>
      <c r="E95" s="41" t="s">
        <v>123</v>
      </c>
      <c r="F95" s="41" t="s">
        <v>105</v>
      </c>
      <c r="G95" s="41" t="s">
        <v>212</v>
      </c>
      <c r="H95" s="42" t="s">
        <v>112</v>
      </c>
      <c r="I95" s="180" t="s">
        <v>223</v>
      </c>
      <c r="J95" s="181">
        <v>41548</v>
      </c>
      <c r="K95" s="181">
        <v>42735</v>
      </c>
      <c r="L95" s="43">
        <v>0</v>
      </c>
      <c r="M95" s="43">
        <v>0</v>
      </c>
      <c r="N95" s="43">
        <v>0</v>
      </c>
      <c r="O95" s="465">
        <f t="shared" si="13"/>
        <v>21.75</v>
      </c>
      <c r="P95" s="485">
        <v>21.75</v>
      </c>
      <c r="Q95" s="43">
        <v>0</v>
      </c>
      <c r="R95" s="465">
        <f t="shared" si="16"/>
        <v>21.75</v>
      </c>
      <c r="S95" s="485">
        <v>21.75</v>
      </c>
      <c r="T95" s="43">
        <v>0</v>
      </c>
      <c r="U95" s="465">
        <f t="shared" si="15"/>
        <v>21.75</v>
      </c>
      <c r="V95" s="485">
        <v>21.75</v>
      </c>
      <c r="W95" s="43">
        <v>0</v>
      </c>
    </row>
    <row r="96" spans="1:23" s="10" customFormat="1" ht="101.25">
      <c r="A96" s="100" t="s">
        <v>174</v>
      </c>
      <c r="B96" s="39" t="s">
        <v>33</v>
      </c>
      <c r="C96" s="40"/>
      <c r="D96" s="40"/>
      <c r="E96" s="41" t="s">
        <v>123</v>
      </c>
      <c r="F96" s="41" t="s">
        <v>105</v>
      </c>
      <c r="G96" s="41" t="s">
        <v>213</v>
      </c>
      <c r="H96" s="42" t="s">
        <v>112</v>
      </c>
      <c r="I96" s="180" t="s">
        <v>223</v>
      </c>
      <c r="J96" s="181">
        <v>41548</v>
      </c>
      <c r="K96" s="181">
        <v>42735</v>
      </c>
      <c r="L96" s="43">
        <v>0</v>
      </c>
      <c r="M96" s="43">
        <v>0</v>
      </c>
      <c r="N96" s="43">
        <v>0</v>
      </c>
      <c r="O96" s="465">
        <f>P96+Q96</f>
        <v>22.15</v>
      </c>
      <c r="P96" s="485">
        <v>22.15</v>
      </c>
      <c r="Q96" s="43">
        <v>0</v>
      </c>
      <c r="R96" s="465">
        <f>S96+T96</f>
        <v>22.15</v>
      </c>
      <c r="S96" s="485">
        <v>22.15</v>
      </c>
      <c r="T96" s="43">
        <v>0</v>
      </c>
      <c r="U96" s="465">
        <f>V96+W96</f>
        <v>22.15</v>
      </c>
      <c r="V96" s="485">
        <v>22.15</v>
      </c>
      <c r="W96" s="43">
        <v>0</v>
      </c>
    </row>
    <row r="97" spans="1:23" s="10" customFormat="1" ht="213.75">
      <c r="A97" s="100" t="s">
        <v>175</v>
      </c>
      <c r="B97" s="39" t="s">
        <v>33</v>
      </c>
      <c r="C97" s="40"/>
      <c r="D97" s="40"/>
      <c r="E97" s="41" t="s">
        <v>123</v>
      </c>
      <c r="F97" s="41" t="s">
        <v>108</v>
      </c>
      <c r="G97" s="41" t="s">
        <v>163</v>
      </c>
      <c r="H97" s="42" t="s">
        <v>112</v>
      </c>
      <c r="I97" s="180" t="s">
        <v>164</v>
      </c>
      <c r="J97" s="181">
        <v>41354</v>
      </c>
      <c r="K97" s="181">
        <v>41639</v>
      </c>
      <c r="L97" s="43">
        <v>0</v>
      </c>
      <c r="M97" s="43">
        <v>421.5</v>
      </c>
      <c r="N97" s="43">
        <v>421.5</v>
      </c>
      <c r="O97" s="465">
        <f t="shared" si="13"/>
        <v>0</v>
      </c>
      <c r="P97" s="43">
        <v>0</v>
      </c>
      <c r="Q97" s="43">
        <v>0</v>
      </c>
      <c r="R97" s="465">
        <f t="shared" si="16"/>
        <v>0</v>
      </c>
      <c r="S97" s="43">
        <v>0</v>
      </c>
      <c r="T97" s="43">
        <v>0</v>
      </c>
      <c r="U97" s="465">
        <f t="shared" si="15"/>
        <v>0</v>
      </c>
      <c r="V97" s="43">
        <v>0</v>
      </c>
      <c r="W97" s="43">
        <v>0</v>
      </c>
    </row>
    <row r="98" spans="1:23" s="10" customFormat="1" ht="67.5">
      <c r="A98" s="100" t="s">
        <v>176</v>
      </c>
      <c r="B98" s="39" t="s">
        <v>33</v>
      </c>
      <c r="C98" s="40"/>
      <c r="D98" s="40"/>
      <c r="E98" s="41" t="s">
        <v>123</v>
      </c>
      <c r="F98" s="41" t="s">
        <v>108</v>
      </c>
      <c r="G98" s="41" t="s">
        <v>140</v>
      </c>
      <c r="H98" s="42" t="s">
        <v>112</v>
      </c>
      <c r="I98" s="180" t="s">
        <v>232</v>
      </c>
      <c r="J98" s="181">
        <v>40909</v>
      </c>
      <c r="K98" s="181" t="s">
        <v>113</v>
      </c>
      <c r="L98" s="43">
        <v>0</v>
      </c>
      <c r="M98" s="43">
        <v>250.1</v>
      </c>
      <c r="N98" s="43">
        <v>250.1</v>
      </c>
      <c r="O98" s="465">
        <f t="shared" si="13"/>
        <v>0</v>
      </c>
      <c r="P98" s="43">
        <v>0</v>
      </c>
      <c r="Q98" s="43">
        <v>0</v>
      </c>
      <c r="R98" s="465">
        <f t="shared" si="16"/>
        <v>0</v>
      </c>
      <c r="S98" s="43">
        <v>0</v>
      </c>
      <c r="T98" s="43">
        <v>0</v>
      </c>
      <c r="U98" s="465">
        <f t="shared" si="15"/>
        <v>0</v>
      </c>
      <c r="V98" s="43">
        <v>0</v>
      </c>
      <c r="W98" s="43">
        <v>0</v>
      </c>
    </row>
    <row r="99" spans="1:23" s="10" customFormat="1" ht="45">
      <c r="A99" s="100" t="s">
        <v>177</v>
      </c>
      <c r="B99" s="39" t="s">
        <v>33</v>
      </c>
      <c r="C99" s="40"/>
      <c r="D99" s="40"/>
      <c r="E99" s="41" t="s">
        <v>123</v>
      </c>
      <c r="F99" s="41" t="s">
        <v>108</v>
      </c>
      <c r="G99" s="41" t="s">
        <v>146</v>
      </c>
      <c r="H99" s="42" t="s">
        <v>112</v>
      </c>
      <c r="I99" s="180" t="s">
        <v>148</v>
      </c>
      <c r="J99" s="181">
        <v>40909</v>
      </c>
      <c r="K99" s="181">
        <v>42004</v>
      </c>
      <c r="L99" s="43">
        <v>900</v>
      </c>
      <c r="M99" s="43">
        <v>1561.3</v>
      </c>
      <c r="N99" s="43">
        <v>1561.3</v>
      </c>
      <c r="O99" s="465">
        <f t="shared" si="13"/>
        <v>0</v>
      </c>
      <c r="P99" s="43">
        <v>0</v>
      </c>
      <c r="Q99" s="43">
        <v>0</v>
      </c>
      <c r="R99" s="465">
        <f t="shared" si="16"/>
        <v>0</v>
      </c>
      <c r="S99" s="43">
        <v>0</v>
      </c>
      <c r="T99" s="43">
        <v>0</v>
      </c>
      <c r="U99" s="465">
        <f t="shared" si="15"/>
        <v>0</v>
      </c>
      <c r="V99" s="43">
        <v>0</v>
      </c>
      <c r="W99" s="43">
        <v>0</v>
      </c>
    </row>
    <row r="100" spans="1:23" s="10" customFormat="1" ht="168.75">
      <c r="A100" s="46" t="s">
        <v>178</v>
      </c>
      <c r="B100" s="39" t="s">
        <v>33</v>
      </c>
      <c r="C100" s="40"/>
      <c r="D100" s="40"/>
      <c r="E100" s="41" t="s">
        <v>123</v>
      </c>
      <c r="F100" s="41" t="s">
        <v>108</v>
      </c>
      <c r="G100" s="41" t="s">
        <v>147</v>
      </c>
      <c r="H100" s="42" t="s">
        <v>112</v>
      </c>
      <c r="I100" s="180" t="s">
        <v>149</v>
      </c>
      <c r="J100" s="181">
        <v>41169</v>
      </c>
      <c r="K100" s="181">
        <v>42004</v>
      </c>
      <c r="L100" s="43">
        <v>332.6</v>
      </c>
      <c r="M100" s="43">
        <v>2086.3</v>
      </c>
      <c r="N100" s="43">
        <v>2086.3</v>
      </c>
      <c r="O100" s="465">
        <f t="shared" si="13"/>
        <v>0</v>
      </c>
      <c r="P100" s="43">
        <v>0</v>
      </c>
      <c r="Q100" s="43">
        <v>0</v>
      </c>
      <c r="R100" s="465">
        <f t="shared" si="16"/>
        <v>0</v>
      </c>
      <c r="S100" s="43">
        <v>0</v>
      </c>
      <c r="T100" s="43">
        <v>0</v>
      </c>
      <c r="U100" s="465">
        <f t="shared" si="15"/>
        <v>0</v>
      </c>
      <c r="V100" s="43">
        <v>0</v>
      </c>
      <c r="W100" s="43">
        <v>0</v>
      </c>
    </row>
    <row r="101" spans="1:23" s="10" customFormat="1" ht="90">
      <c r="A101" s="46" t="s">
        <v>179</v>
      </c>
      <c r="B101" s="39" t="s">
        <v>33</v>
      </c>
      <c r="C101" s="40"/>
      <c r="D101" s="40"/>
      <c r="E101" s="41" t="s">
        <v>123</v>
      </c>
      <c r="F101" s="41" t="s">
        <v>108</v>
      </c>
      <c r="G101" s="41" t="s">
        <v>153</v>
      </c>
      <c r="H101" s="42" t="s">
        <v>112</v>
      </c>
      <c r="I101" s="180" t="s">
        <v>154</v>
      </c>
      <c r="J101" s="181">
        <v>41410</v>
      </c>
      <c r="K101" s="181">
        <v>41639</v>
      </c>
      <c r="L101" s="43">
        <v>0</v>
      </c>
      <c r="M101" s="43">
        <v>199.7</v>
      </c>
      <c r="N101" s="43">
        <v>199.7</v>
      </c>
      <c r="O101" s="465">
        <f t="shared" si="13"/>
        <v>0</v>
      </c>
      <c r="P101" s="43">
        <v>0</v>
      </c>
      <c r="Q101" s="43">
        <v>0</v>
      </c>
      <c r="R101" s="465">
        <f t="shared" si="16"/>
        <v>0</v>
      </c>
      <c r="S101" s="43">
        <v>0</v>
      </c>
      <c r="T101" s="43">
        <v>0</v>
      </c>
      <c r="U101" s="465">
        <f t="shared" si="15"/>
        <v>0</v>
      </c>
      <c r="V101" s="43">
        <v>0</v>
      </c>
      <c r="W101" s="43">
        <v>0</v>
      </c>
    </row>
    <row r="102" spans="1:23" s="10" customFormat="1" ht="67.5">
      <c r="A102" s="100" t="s">
        <v>180</v>
      </c>
      <c r="B102" s="39" t="s">
        <v>33</v>
      </c>
      <c r="C102" s="40"/>
      <c r="D102" s="40"/>
      <c r="E102" s="41" t="s">
        <v>123</v>
      </c>
      <c r="F102" s="41" t="s">
        <v>141</v>
      </c>
      <c r="G102" s="41" t="s">
        <v>140</v>
      </c>
      <c r="H102" s="42" t="s">
        <v>112</v>
      </c>
      <c r="I102" s="180" t="s">
        <v>232</v>
      </c>
      <c r="J102" s="181">
        <v>40909</v>
      </c>
      <c r="K102" s="181" t="s">
        <v>113</v>
      </c>
      <c r="L102" s="43">
        <v>0</v>
      </c>
      <c r="M102" s="43">
        <v>1031.1</v>
      </c>
      <c r="N102" s="43">
        <v>1031.1</v>
      </c>
      <c r="O102" s="465">
        <f t="shared" si="13"/>
        <v>0</v>
      </c>
      <c r="P102" s="43">
        <v>0</v>
      </c>
      <c r="Q102" s="43">
        <v>0</v>
      </c>
      <c r="R102" s="465">
        <f t="shared" si="16"/>
        <v>0</v>
      </c>
      <c r="S102" s="43">
        <v>0</v>
      </c>
      <c r="T102" s="43">
        <v>0</v>
      </c>
      <c r="U102" s="465">
        <f t="shared" si="15"/>
        <v>0</v>
      </c>
      <c r="V102" s="43">
        <v>0</v>
      </c>
      <c r="W102" s="43">
        <v>0</v>
      </c>
    </row>
    <row r="103" spans="1:23" s="10" customFormat="1" ht="213.75">
      <c r="A103" s="46" t="s">
        <v>181</v>
      </c>
      <c r="B103" s="39" t="s">
        <v>33</v>
      </c>
      <c r="C103" s="40"/>
      <c r="D103" s="40"/>
      <c r="E103" s="41" t="s">
        <v>123</v>
      </c>
      <c r="F103" s="41" t="s">
        <v>141</v>
      </c>
      <c r="G103" s="41" t="s">
        <v>163</v>
      </c>
      <c r="H103" s="42" t="s">
        <v>112</v>
      </c>
      <c r="I103" s="180" t="s">
        <v>164</v>
      </c>
      <c r="J103" s="181">
        <v>41354</v>
      </c>
      <c r="K103" s="181">
        <v>41639</v>
      </c>
      <c r="L103" s="43">
        <v>0</v>
      </c>
      <c r="M103" s="43">
        <v>262.7</v>
      </c>
      <c r="N103" s="43">
        <v>262.7</v>
      </c>
      <c r="O103" s="465">
        <f t="shared" si="13"/>
        <v>0</v>
      </c>
      <c r="P103" s="43">
        <v>0</v>
      </c>
      <c r="Q103" s="43">
        <v>0</v>
      </c>
      <c r="R103" s="465">
        <f t="shared" si="16"/>
        <v>0</v>
      </c>
      <c r="S103" s="43">
        <v>0</v>
      </c>
      <c r="T103" s="43">
        <v>0</v>
      </c>
      <c r="U103" s="465">
        <f t="shared" si="15"/>
        <v>0</v>
      </c>
      <c r="V103" s="43">
        <v>0</v>
      </c>
      <c r="W103" s="43">
        <v>0</v>
      </c>
    </row>
    <row r="104" spans="1:23" s="10" customFormat="1" ht="157.5">
      <c r="A104" s="100" t="s">
        <v>182</v>
      </c>
      <c r="B104" s="39" t="s">
        <v>33</v>
      </c>
      <c r="C104" s="40"/>
      <c r="D104" s="40"/>
      <c r="E104" s="41" t="s">
        <v>123</v>
      </c>
      <c r="F104" s="41" t="s">
        <v>141</v>
      </c>
      <c r="G104" s="41" t="s">
        <v>214</v>
      </c>
      <c r="H104" s="42" t="s">
        <v>112</v>
      </c>
      <c r="I104" s="180" t="s">
        <v>228</v>
      </c>
      <c r="J104" s="181">
        <v>41561</v>
      </c>
      <c r="K104" s="181">
        <v>42735</v>
      </c>
      <c r="L104" s="43">
        <v>0</v>
      </c>
      <c r="M104" s="43">
        <v>0</v>
      </c>
      <c r="N104" s="43">
        <v>0</v>
      </c>
      <c r="O104" s="465">
        <f t="shared" si="13"/>
        <v>1200</v>
      </c>
      <c r="P104" s="43">
        <v>1200</v>
      </c>
      <c r="Q104" s="43">
        <v>0</v>
      </c>
      <c r="R104" s="465">
        <f>S104+T104</f>
        <v>0</v>
      </c>
      <c r="S104" s="43">
        <v>0</v>
      </c>
      <c r="T104" s="43">
        <v>0</v>
      </c>
      <c r="U104" s="465">
        <f>V104+W104</f>
        <v>0</v>
      </c>
      <c r="V104" s="43">
        <v>0</v>
      </c>
      <c r="W104" s="43">
        <v>0</v>
      </c>
    </row>
    <row r="105" spans="1:23" s="10" customFormat="1" ht="90">
      <c r="A105" s="46" t="s">
        <v>183</v>
      </c>
      <c r="B105" s="39" t="s">
        <v>33</v>
      </c>
      <c r="C105" s="40"/>
      <c r="D105" s="40"/>
      <c r="E105" s="41" t="s">
        <v>123</v>
      </c>
      <c r="F105" s="41" t="s">
        <v>141</v>
      </c>
      <c r="G105" s="41" t="s">
        <v>153</v>
      </c>
      <c r="H105" s="42" t="s">
        <v>112</v>
      </c>
      <c r="I105" s="180" t="s">
        <v>154</v>
      </c>
      <c r="J105" s="181">
        <v>41410</v>
      </c>
      <c r="K105" s="181">
        <v>41639</v>
      </c>
      <c r="L105" s="43">
        <v>0</v>
      </c>
      <c r="M105" s="43">
        <v>241.1</v>
      </c>
      <c r="N105" s="43">
        <v>241.1</v>
      </c>
      <c r="O105" s="465">
        <f t="shared" si="13"/>
        <v>0</v>
      </c>
      <c r="P105" s="43">
        <v>0</v>
      </c>
      <c r="Q105" s="43">
        <v>0</v>
      </c>
      <c r="R105" s="465">
        <f t="shared" si="16"/>
        <v>0</v>
      </c>
      <c r="S105" s="43">
        <v>0</v>
      </c>
      <c r="T105" s="43">
        <v>0</v>
      </c>
      <c r="U105" s="465">
        <f t="shared" si="15"/>
        <v>0</v>
      </c>
      <c r="V105" s="43">
        <v>0</v>
      </c>
      <c r="W105" s="43">
        <v>0</v>
      </c>
    </row>
    <row r="106" spans="1:23" s="10" customFormat="1" ht="168.75">
      <c r="A106" s="46" t="s">
        <v>184</v>
      </c>
      <c r="B106" s="39" t="s">
        <v>33</v>
      </c>
      <c r="C106" s="40"/>
      <c r="D106" s="40"/>
      <c r="E106" s="41" t="s">
        <v>126</v>
      </c>
      <c r="F106" s="41" t="s">
        <v>105</v>
      </c>
      <c r="G106" s="41" t="s">
        <v>150</v>
      </c>
      <c r="H106" s="42" t="s">
        <v>112</v>
      </c>
      <c r="I106" s="180" t="s">
        <v>233</v>
      </c>
      <c r="J106" s="181">
        <v>41169</v>
      </c>
      <c r="K106" s="181">
        <v>42004</v>
      </c>
      <c r="L106" s="43">
        <v>359</v>
      </c>
      <c r="M106" s="43">
        <v>0</v>
      </c>
      <c r="N106" s="43">
        <v>0</v>
      </c>
      <c r="O106" s="465">
        <f t="shared" si="13"/>
        <v>0</v>
      </c>
      <c r="P106" s="43">
        <v>0</v>
      </c>
      <c r="Q106" s="43">
        <v>0</v>
      </c>
      <c r="R106" s="465">
        <f t="shared" si="16"/>
        <v>0</v>
      </c>
      <c r="S106" s="43">
        <v>0</v>
      </c>
      <c r="T106" s="43">
        <v>0</v>
      </c>
      <c r="U106" s="465">
        <f t="shared" si="15"/>
        <v>0</v>
      </c>
      <c r="V106" s="43">
        <v>0</v>
      </c>
      <c r="W106" s="43">
        <v>0</v>
      </c>
    </row>
    <row r="107" spans="1:23" s="10" customFormat="1" ht="90">
      <c r="A107" s="46" t="s">
        <v>185</v>
      </c>
      <c r="B107" s="39" t="s">
        <v>33</v>
      </c>
      <c r="C107" s="40"/>
      <c r="D107" s="40"/>
      <c r="E107" s="41" t="s">
        <v>126</v>
      </c>
      <c r="F107" s="41" t="s">
        <v>118</v>
      </c>
      <c r="G107" s="41" t="s">
        <v>153</v>
      </c>
      <c r="H107" s="42" t="s">
        <v>112</v>
      </c>
      <c r="I107" s="180" t="s">
        <v>154</v>
      </c>
      <c r="J107" s="181">
        <v>41410</v>
      </c>
      <c r="K107" s="181">
        <v>41639</v>
      </c>
      <c r="L107" s="43">
        <v>0</v>
      </c>
      <c r="M107" s="43">
        <v>205.8</v>
      </c>
      <c r="N107" s="43">
        <v>205.8</v>
      </c>
      <c r="O107" s="465">
        <f t="shared" si="13"/>
        <v>0</v>
      </c>
      <c r="P107" s="43">
        <v>0</v>
      </c>
      <c r="Q107" s="43">
        <v>0</v>
      </c>
      <c r="R107" s="465">
        <f t="shared" si="16"/>
        <v>0</v>
      </c>
      <c r="S107" s="43">
        <v>0</v>
      </c>
      <c r="T107" s="43">
        <v>0</v>
      </c>
      <c r="U107" s="465">
        <f t="shared" si="15"/>
        <v>0</v>
      </c>
      <c r="V107" s="43">
        <v>0</v>
      </c>
      <c r="W107" s="43">
        <v>0</v>
      </c>
    </row>
    <row r="108" spans="1:23" s="10" customFormat="1" ht="67.5">
      <c r="A108" s="46" t="s">
        <v>186</v>
      </c>
      <c r="B108" s="39" t="s">
        <v>33</v>
      </c>
      <c r="C108" s="40"/>
      <c r="D108" s="40"/>
      <c r="E108" s="41" t="s">
        <v>126</v>
      </c>
      <c r="F108" s="41" t="s">
        <v>118</v>
      </c>
      <c r="G108" s="41" t="s">
        <v>140</v>
      </c>
      <c r="H108" s="42" t="s">
        <v>112</v>
      </c>
      <c r="I108" s="180" t="s">
        <v>232</v>
      </c>
      <c r="J108" s="181">
        <v>40909</v>
      </c>
      <c r="K108" s="181" t="s">
        <v>113</v>
      </c>
      <c r="L108" s="43">
        <v>0</v>
      </c>
      <c r="M108" s="43">
        <v>241.1</v>
      </c>
      <c r="N108" s="43">
        <v>241.1</v>
      </c>
      <c r="O108" s="465">
        <f t="shared" si="13"/>
        <v>0</v>
      </c>
      <c r="P108" s="43">
        <v>0</v>
      </c>
      <c r="Q108" s="43">
        <v>0</v>
      </c>
      <c r="R108" s="465">
        <f t="shared" si="16"/>
        <v>0</v>
      </c>
      <c r="S108" s="43">
        <v>0</v>
      </c>
      <c r="T108" s="43">
        <v>0</v>
      </c>
      <c r="U108" s="465">
        <f t="shared" si="15"/>
        <v>0</v>
      </c>
      <c r="V108" s="43">
        <v>0</v>
      </c>
      <c r="W108" s="43">
        <v>0</v>
      </c>
    </row>
    <row r="109" spans="1:23" s="10" customFormat="1" ht="213.75">
      <c r="A109" s="100" t="s">
        <v>187</v>
      </c>
      <c r="B109" s="39" t="s">
        <v>33</v>
      </c>
      <c r="C109" s="40"/>
      <c r="D109" s="40"/>
      <c r="E109" s="41" t="s">
        <v>126</v>
      </c>
      <c r="F109" s="41" t="s">
        <v>118</v>
      </c>
      <c r="G109" s="41" t="s">
        <v>163</v>
      </c>
      <c r="H109" s="42" t="s">
        <v>112</v>
      </c>
      <c r="I109" s="180" t="s">
        <v>164</v>
      </c>
      <c r="J109" s="181">
        <v>41354</v>
      </c>
      <c r="K109" s="181">
        <v>41639</v>
      </c>
      <c r="L109" s="43">
        <v>0</v>
      </c>
      <c r="M109" s="43">
        <v>346.9</v>
      </c>
      <c r="N109" s="43">
        <v>346.9</v>
      </c>
      <c r="O109" s="465">
        <f t="shared" si="13"/>
        <v>0</v>
      </c>
      <c r="P109" s="43">
        <v>0</v>
      </c>
      <c r="Q109" s="43">
        <v>0</v>
      </c>
      <c r="R109" s="465">
        <f t="shared" si="16"/>
        <v>0</v>
      </c>
      <c r="S109" s="43">
        <v>0</v>
      </c>
      <c r="T109" s="43">
        <v>0</v>
      </c>
      <c r="U109" s="465">
        <f t="shared" si="15"/>
        <v>0</v>
      </c>
      <c r="V109" s="43">
        <v>0</v>
      </c>
      <c r="W109" s="43">
        <v>0</v>
      </c>
    </row>
    <row r="110" spans="1:23" s="10" customFormat="1" ht="112.5">
      <c r="A110" s="46" t="s">
        <v>188</v>
      </c>
      <c r="B110" s="39" t="s">
        <v>33</v>
      </c>
      <c r="C110" s="40"/>
      <c r="D110" s="40"/>
      <c r="E110" s="41" t="s">
        <v>126</v>
      </c>
      <c r="F110" s="41" t="s">
        <v>107</v>
      </c>
      <c r="G110" s="41" t="s">
        <v>151</v>
      </c>
      <c r="H110" s="42" t="s">
        <v>112</v>
      </c>
      <c r="I110" s="180" t="s">
        <v>230</v>
      </c>
      <c r="J110" s="181" t="s">
        <v>231</v>
      </c>
      <c r="K110" s="181" t="s">
        <v>113</v>
      </c>
      <c r="L110" s="43">
        <v>347</v>
      </c>
      <c r="M110" s="43">
        <v>80</v>
      </c>
      <c r="N110" s="43">
        <v>80</v>
      </c>
      <c r="O110" s="465">
        <f t="shared" si="13"/>
        <v>0</v>
      </c>
      <c r="P110" s="43">
        <v>0</v>
      </c>
      <c r="Q110" s="43">
        <v>0</v>
      </c>
      <c r="R110" s="465">
        <f t="shared" si="16"/>
        <v>0</v>
      </c>
      <c r="S110" s="43">
        <v>0</v>
      </c>
      <c r="T110" s="43">
        <v>0</v>
      </c>
      <c r="U110" s="465">
        <f t="shared" si="15"/>
        <v>0</v>
      </c>
      <c r="V110" s="43">
        <v>0</v>
      </c>
      <c r="W110" s="43">
        <v>0</v>
      </c>
    </row>
    <row r="111" spans="1:23" s="10" customFormat="1" ht="135">
      <c r="A111" s="46" t="s">
        <v>198</v>
      </c>
      <c r="B111" s="39" t="s">
        <v>33</v>
      </c>
      <c r="C111" s="40"/>
      <c r="D111" s="40"/>
      <c r="E111" s="41" t="s">
        <v>126</v>
      </c>
      <c r="F111" s="41" t="s">
        <v>126</v>
      </c>
      <c r="G111" s="41" t="s">
        <v>206</v>
      </c>
      <c r="H111" s="42" t="s">
        <v>112</v>
      </c>
      <c r="I111" s="180" t="s">
        <v>235</v>
      </c>
      <c r="J111" s="181" t="s">
        <v>236</v>
      </c>
      <c r="K111" s="180" t="s">
        <v>237</v>
      </c>
      <c r="L111" s="43">
        <v>0</v>
      </c>
      <c r="M111" s="43">
        <v>0</v>
      </c>
      <c r="N111" s="43">
        <v>0</v>
      </c>
      <c r="O111" s="465">
        <f t="shared" si="13"/>
        <v>495.7</v>
      </c>
      <c r="P111" s="43">
        <v>495.7</v>
      </c>
      <c r="Q111" s="43">
        <v>0</v>
      </c>
      <c r="R111" s="465">
        <f>S111+T111</f>
        <v>371</v>
      </c>
      <c r="S111" s="43">
        <v>371</v>
      </c>
      <c r="T111" s="43">
        <v>0</v>
      </c>
      <c r="U111" s="465">
        <f>V111+W111</f>
        <v>126.4</v>
      </c>
      <c r="V111" s="43">
        <v>126.4</v>
      </c>
      <c r="W111" s="43">
        <v>0</v>
      </c>
    </row>
    <row r="112" spans="1:23" s="10" customFormat="1" ht="120">
      <c r="A112" s="46" t="s">
        <v>199</v>
      </c>
      <c r="B112" s="39" t="s">
        <v>33</v>
      </c>
      <c r="C112" s="40"/>
      <c r="D112" s="40"/>
      <c r="E112" s="41" t="s">
        <v>126</v>
      </c>
      <c r="F112" s="41" t="s">
        <v>126</v>
      </c>
      <c r="G112" s="41" t="s">
        <v>125</v>
      </c>
      <c r="H112" s="42" t="s">
        <v>112</v>
      </c>
      <c r="I112" s="186" t="s">
        <v>224</v>
      </c>
      <c r="J112" s="188">
        <v>40835</v>
      </c>
      <c r="K112" s="189" t="s">
        <v>113</v>
      </c>
      <c r="L112" s="43">
        <v>12.9</v>
      </c>
      <c r="M112" s="43">
        <v>0</v>
      </c>
      <c r="N112" s="43">
        <v>0</v>
      </c>
      <c r="O112" s="465">
        <f t="shared" si="13"/>
        <v>0</v>
      </c>
      <c r="P112" s="43">
        <v>0</v>
      </c>
      <c r="Q112" s="43">
        <v>0</v>
      </c>
      <c r="R112" s="465">
        <f t="shared" si="16"/>
        <v>0</v>
      </c>
      <c r="S112" s="43">
        <v>0</v>
      </c>
      <c r="T112" s="43">
        <v>0</v>
      </c>
      <c r="U112" s="465">
        <f t="shared" si="15"/>
        <v>0</v>
      </c>
      <c r="V112" s="43">
        <v>0</v>
      </c>
      <c r="W112" s="43">
        <v>0</v>
      </c>
    </row>
    <row r="113" spans="1:23" s="10" customFormat="1" ht="101.25">
      <c r="A113" s="46" t="s">
        <v>200</v>
      </c>
      <c r="B113" s="39" t="s">
        <v>33</v>
      </c>
      <c r="C113" s="40"/>
      <c r="D113" s="40"/>
      <c r="E113" s="41" t="s">
        <v>126</v>
      </c>
      <c r="F113" s="41" t="s">
        <v>126</v>
      </c>
      <c r="G113" s="41" t="s">
        <v>152</v>
      </c>
      <c r="H113" s="42" t="s">
        <v>112</v>
      </c>
      <c r="I113" s="180" t="s">
        <v>229</v>
      </c>
      <c r="J113" s="190">
        <v>41354</v>
      </c>
      <c r="K113" s="191" t="s">
        <v>113</v>
      </c>
      <c r="L113" s="43">
        <v>0</v>
      </c>
      <c r="M113" s="43">
        <v>8</v>
      </c>
      <c r="N113" s="43">
        <v>8</v>
      </c>
      <c r="O113" s="465">
        <f t="shared" si="13"/>
        <v>0</v>
      </c>
      <c r="P113" s="43">
        <v>0</v>
      </c>
      <c r="Q113" s="43">
        <v>0</v>
      </c>
      <c r="R113" s="465">
        <f t="shared" si="16"/>
        <v>0</v>
      </c>
      <c r="S113" s="43">
        <v>0</v>
      </c>
      <c r="T113" s="43">
        <v>0</v>
      </c>
      <c r="U113" s="465">
        <f t="shared" si="15"/>
        <v>0</v>
      </c>
      <c r="V113" s="43">
        <v>0</v>
      </c>
      <c r="W113" s="43">
        <v>0</v>
      </c>
    </row>
    <row r="114" spans="1:23" s="10" customFormat="1" ht="67.5">
      <c r="A114" s="46" t="s">
        <v>201</v>
      </c>
      <c r="B114" s="39" t="s">
        <v>33</v>
      </c>
      <c r="C114" s="40"/>
      <c r="D114" s="40"/>
      <c r="E114" s="41" t="s">
        <v>110</v>
      </c>
      <c r="F114" s="41" t="s">
        <v>107</v>
      </c>
      <c r="G114" s="41" t="s">
        <v>111</v>
      </c>
      <c r="H114" s="42" t="s">
        <v>112</v>
      </c>
      <c r="I114" s="180" t="s">
        <v>232</v>
      </c>
      <c r="J114" s="181">
        <v>40909</v>
      </c>
      <c r="K114" s="181" t="s">
        <v>113</v>
      </c>
      <c r="L114" s="43">
        <v>19021.7</v>
      </c>
      <c r="M114" s="43">
        <v>14122.4</v>
      </c>
      <c r="N114" s="43">
        <v>14122.4</v>
      </c>
      <c r="O114" s="465">
        <f t="shared" si="13"/>
        <v>4890.4</v>
      </c>
      <c r="P114" s="43">
        <v>4890.4</v>
      </c>
      <c r="Q114" s="43">
        <v>0</v>
      </c>
      <c r="R114" s="465">
        <f t="shared" si="16"/>
        <v>7139.5</v>
      </c>
      <c r="S114" s="43">
        <v>7139.5</v>
      </c>
      <c r="T114" s="43">
        <v>0</v>
      </c>
      <c r="U114" s="465">
        <f t="shared" si="15"/>
        <v>8863.1</v>
      </c>
      <c r="V114" s="43">
        <v>8863.1</v>
      </c>
      <c r="W114" s="43">
        <v>0</v>
      </c>
    </row>
    <row r="115" spans="1:23" s="9" customFormat="1" ht="15.75">
      <c r="A115" s="25" t="s">
        <v>34</v>
      </c>
      <c r="B115" s="50" t="s">
        <v>99</v>
      </c>
      <c r="C115" s="51"/>
      <c r="D115" s="51"/>
      <c r="E115" s="50"/>
      <c r="F115" s="50"/>
      <c r="G115" s="50"/>
      <c r="H115" s="50"/>
      <c r="I115" s="52"/>
      <c r="J115" s="53"/>
      <c r="K115" s="54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</row>
    <row r="116" spans="1:23" ht="15.75">
      <c r="A116" s="62"/>
      <c r="B116" s="63"/>
      <c r="C116" s="64" t="s">
        <v>81</v>
      </c>
      <c r="D116" s="64"/>
      <c r="E116" s="63"/>
      <c r="F116" s="63"/>
      <c r="G116" s="63"/>
      <c r="H116" s="64"/>
      <c r="I116" s="88"/>
      <c r="J116" s="44"/>
      <c r="K116" s="44"/>
      <c r="L116" s="66"/>
      <c r="M116" s="66"/>
      <c r="N116" s="66"/>
      <c r="O116" s="66"/>
      <c r="P116" s="89"/>
      <c r="Q116" s="89"/>
      <c r="R116" s="89"/>
      <c r="S116" s="66"/>
      <c r="T116" s="66"/>
      <c r="U116" s="66"/>
      <c r="V116" s="66"/>
      <c r="W116" s="66"/>
    </row>
    <row r="117" spans="1:23" s="9" customFormat="1" ht="31.5" customHeight="1">
      <c r="A117" s="25" t="s">
        <v>35</v>
      </c>
      <c r="B117" s="568" t="s">
        <v>100</v>
      </c>
      <c r="C117" s="568"/>
      <c r="D117" s="568"/>
      <c r="E117" s="568"/>
      <c r="F117" s="568"/>
      <c r="G117" s="568"/>
      <c r="H117" s="568"/>
      <c r="I117" s="568"/>
      <c r="J117" s="568"/>
      <c r="K117" s="568"/>
      <c r="L117" s="568"/>
      <c r="M117" s="568"/>
      <c r="N117" s="568"/>
      <c r="O117" s="568"/>
      <c r="P117" s="568"/>
      <c r="Q117" s="568"/>
      <c r="R117" s="568"/>
      <c r="S117" s="568"/>
      <c r="T117" s="568"/>
      <c r="U117" s="568"/>
      <c r="V117" s="568"/>
      <c r="W117" s="568"/>
    </row>
    <row r="118" spans="1:23" s="12" customFormat="1" ht="15.75">
      <c r="A118" s="62"/>
      <c r="B118" s="63"/>
      <c r="C118" s="64" t="s">
        <v>81</v>
      </c>
      <c r="D118" s="64"/>
      <c r="E118" s="63"/>
      <c r="F118" s="63"/>
      <c r="G118" s="63"/>
      <c r="H118" s="64"/>
      <c r="I118" s="88"/>
      <c r="J118" s="44"/>
      <c r="K118" s="44"/>
      <c r="L118" s="507"/>
      <c r="M118" s="66"/>
      <c r="N118" s="66"/>
      <c r="O118" s="66"/>
      <c r="P118" s="89"/>
      <c r="Q118" s="89"/>
      <c r="R118" s="89"/>
      <c r="S118" s="89"/>
      <c r="T118" s="89"/>
      <c r="U118" s="89"/>
      <c r="V118" s="89"/>
      <c r="W118" s="89"/>
    </row>
    <row r="119" spans="1:23" s="9" customFormat="1" ht="15.75">
      <c r="A119" s="25" t="s">
        <v>130</v>
      </c>
      <c r="B119" s="26" t="s">
        <v>44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519">
        <f>L120</f>
        <v>0</v>
      </c>
      <c r="M119" s="486">
        <f>M120</f>
        <v>5429.8</v>
      </c>
      <c r="N119" s="318">
        <f>N120</f>
        <v>0</v>
      </c>
      <c r="O119" s="487">
        <f>P119+Q119</f>
        <v>4760.8</v>
      </c>
      <c r="P119" s="487">
        <f>P120</f>
        <v>4760.8</v>
      </c>
      <c r="Q119" s="487">
        <f aca="true" t="shared" si="17" ref="Q119:W119">Q120</f>
        <v>0</v>
      </c>
      <c r="R119" s="487">
        <f>S119+T119</f>
        <v>4426.8</v>
      </c>
      <c r="S119" s="487">
        <f t="shared" si="17"/>
        <v>4426.8</v>
      </c>
      <c r="T119" s="487">
        <f t="shared" si="17"/>
        <v>0</v>
      </c>
      <c r="U119" s="487">
        <f>V119+W119</f>
        <v>4062.9</v>
      </c>
      <c r="V119" s="487">
        <f t="shared" si="17"/>
        <v>4062.9</v>
      </c>
      <c r="W119" s="487">
        <f t="shared" si="17"/>
        <v>0</v>
      </c>
    </row>
    <row r="120" spans="1:23" s="10" customFormat="1" ht="180.75" customHeight="1">
      <c r="A120" s="46" t="s">
        <v>37</v>
      </c>
      <c r="B120" s="39" t="s">
        <v>104</v>
      </c>
      <c r="C120" s="40" t="s">
        <v>81</v>
      </c>
      <c r="D120" s="40"/>
      <c r="E120" s="41" t="s">
        <v>105</v>
      </c>
      <c r="F120" s="41" t="s">
        <v>80</v>
      </c>
      <c r="G120" s="41" t="s">
        <v>208</v>
      </c>
      <c r="H120" s="42">
        <v>870</v>
      </c>
      <c r="I120" s="192" t="s">
        <v>156</v>
      </c>
      <c r="J120" s="180" t="s">
        <v>157</v>
      </c>
      <c r="K120" s="180" t="s">
        <v>158</v>
      </c>
      <c r="L120" s="504">
        <v>0</v>
      </c>
      <c r="M120" s="504">
        <v>5429.8</v>
      </c>
      <c r="N120" s="43">
        <v>0</v>
      </c>
      <c r="O120" s="465">
        <f>P120+Q120</f>
        <v>4760.8</v>
      </c>
      <c r="P120" s="43">
        <v>4760.8</v>
      </c>
      <c r="Q120" s="43">
        <v>0</v>
      </c>
      <c r="R120" s="465">
        <f>S120+T120</f>
        <v>4426.8</v>
      </c>
      <c r="S120" s="43">
        <v>4426.8</v>
      </c>
      <c r="T120" s="43">
        <v>0</v>
      </c>
      <c r="U120" s="465">
        <f>V120+W120</f>
        <v>4062.9</v>
      </c>
      <c r="V120" s="43">
        <v>4062.9</v>
      </c>
      <c r="W120" s="43">
        <v>0</v>
      </c>
    </row>
    <row r="121" spans="1:23" s="452" customFormat="1" ht="15.75">
      <c r="A121" s="450" t="s">
        <v>243</v>
      </c>
      <c r="B121" s="560" t="s">
        <v>244</v>
      </c>
      <c r="C121" s="561"/>
      <c r="D121" s="561"/>
      <c r="E121" s="561"/>
      <c r="F121" s="561"/>
      <c r="G121" s="561"/>
      <c r="H121" s="561"/>
      <c r="I121" s="561"/>
      <c r="J121" s="561"/>
      <c r="K121" s="562"/>
      <c r="L121" s="534">
        <f>L122+L256</f>
        <v>34343.40000000001</v>
      </c>
      <c r="M121" s="534">
        <f aca="true" t="shared" si="18" ref="M121:W121">M122+M256</f>
        <v>42832.7</v>
      </c>
      <c r="N121" s="534">
        <f t="shared" si="18"/>
        <v>42600.3</v>
      </c>
      <c r="O121" s="534">
        <f t="shared" si="18"/>
        <v>76625.59999999998</v>
      </c>
      <c r="P121" s="534">
        <f t="shared" si="18"/>
        <v>45206.39999999998</v>
      </c>
      <c r="Q121" s="534">
        <f t="shared" si="18"/>
        <v>31419.199999999997</v>
      </c>
      <c r="R121" s="534">
        <f t="shared" si="18"/>
        <v>89211.40000000001</v>
      </c>
      <c r="S121" s="534">
        <f t="shared" si="18"/>
        <v>47757.20000000001</v>
      </c>
      <c r="T121" s="534">
        <f t="shared" si="18"/>
        <v>41454.2</v>
      </c>
      <c r="U121" s="534">
        <f t="shared" si="18"/>
        <v>103404.79999999999</v>
      </c>
      <c r="V121" s="534">
        <f t="shared" si="18"/>
        <v>52754.9</v>
      </c>
      <c r="W121" s="534">
        <f t="shared" si="18"/>
        <v>50649.89999999999</v>
      </c>
    </row>
    <row r="122" spans="1:23" s="195" customFormat="1" ht="15.75">
      <c r="A122" s="25" t="s">
        <v>9</v>
      </c>
      <c r="B122" s="50" t="s">
        <v>84</v>
      </c>
      <c r="C122" s="51"/>
      <c r="D122" s="51"/>
      <c r="E122" s="50"/>
      <c r="F122" s="50"/>
      <c r="G122" s="50"/>
      <c r="H122" s="50"/>
      <c r="I122" s="52"/>
      <c r="J122" s="53"/>
      <c r="K122" s="54"/>
      <c r="L122" s="518">
        <f>L123+L135+L141</f>
        <v>34343.40000000001</v>
      </c>
      <c r="M122" s="518">
        <f aca="true" t="shared" si="19" ref="M122:V122">M123+M135+M141</f>
        <v>42782.7</v>
      </c>
      <c r="N122" s="463">
        <f t="shared" si="19"/>
        <v>42550.3</v>
      </c>
      <c r="O122" s="463">
        <f aca="true" t="shared" si="20" ref="O122:O127">P122+Q122</f>
        <v>76625.59999999998</v>
      </c>
      <c r="P122" s="463">
        <f t="shared" si="19"/>
        <v>45206.39999999998</v>
      </c>
      <c r="Q122" s="463">
        <f t="shared" si="19"/>
        <v>31419.199999999997</v>
      </c>
      <c r="R122" s="463">
        <f aca="true" t="shared" si="21" ref="R122:R127">S122+T122</f>
        <v>89211.40000000001</v>
      </c>
      <c r="S122" s="463">
        <f t="shared" si="19"/>
        <v>47757.20000000001</v>
      </c>
      <c r="T122" s="463">
        <f t="shared" si="19"/>
        <v>41454.2</v>
      </c>
      <c r="U122" s="463">
        <f aca="true" t="shared" si="22" ref="U122:U127">V122+W122</f>
        <v>103404.79999999999</v>
      </c>
      <c r="V122" s="463">
        <f t="shared" si="19"/>
        <v>52754.9</v>
      </c>
      <c r="W122" s="463">
        <f>W123+W135+W141</f>
        <v>50649.89999999999</v>
      </c>
    </row>
    <row r="123" spans="1:23" s="196" customFormat="1" ht="15.75">
      <c r="A123" s="55" t="s">
        <v>85</v>
      </c>
      <c r="B123" s="56"/>
      <c r="C123" s="57"/>
      <c r="D123" s="57"/>
      <c r="E123" s="56"/>
      <c r="F123" s="56"/>
      <c r="G123" s="56"/>
      <c r="H123" s="56"/>
      <c r="I123" s="58"/>
      <c r="J123" s="59"/>
      <c r="K123" s="60"/>
      <c r="L123" s="503">
        <f>SUM(L124:L127)</f>
        <v>394.29999999999995</v>
      </c>
      <c r="M123" s="503">
        <f aca="true" t="shared" si="23" ref="M123:W123">SUM(M124:M127)</f>
        <v>589.1</v>
      </c>
      <c r="N123" s="488">
        <f t="shared" si="23"/>
        <v>416.7</v>
      </c>
      <c r="O123" s="488">
        <f t="shared" si="20"/>
        <v>630.0999999999999</v>
      </c>
      <c r="P123" s="488">
        <f>SUM(P124:P127)</f>
        <v>619.3</v>
      </c>
      <c r="Q123" s="488">
        <f t="shared" si="23"/>
        <v>10.8</v>
      </c>
      <c r="R123" s="488">
        <f t="shared" si="21"/>
        <v>674</v>
      </c>
      <c r="S123" s="488">
        <f t="shared" si="23"/>
        <v>619.3</v>
      </c>
      <c r="T123" s="488">
        <f t="shared" si="23"/>
        <v>54.7</v>
      </c>
      <c r="U123" s="488">
        <f t="shared" si="22"/>
        <v>721.1</v>
      </c>
      <c r="V123" s="488">
        <f t="shared" si="23"/>
        <v>619.5</v>
      </c>
      <c r="W123" s="488">
        <f t="shared" si="23"/>
        <v>101.6</v>
      </c>
    </row>
    <row r="124" spans="1:23" s="196" customFormat="1" ht="168.75">
      <c r="A124" s="62" t="s">
        <v>10</v>
      </c>
      <c r="B124" s="197" t="s">
        <v>86</v>
      </c>
      <c r="C124" s="64" t="s">
        <v>81</v>
      </c>
      <c r="D124" s="64"/>
      <c r="E124" s="71" t="s">
        <v>245</v>
      </c>
      <c r="F124" s="71" t="s">
        <v>123</v>
      </c>
      <c r="G124" s="41" t="s">
        <v>207</v>
      </c>
      <c r="H124" s="40">
        <v>120</v>
      </c>
      <c r="I124" s="180" t="s">
        <v>246</v>
      </c>
      <c r="J124" s="181" t="s">
        <v>247</v>
      </c>
      <c r="K124" s="181" t="s">
        <v>248</v>
      </c>
      <c r="L124" s="504">
        <v>388.4</v>
      </c>
      <c r="M124" s="504">
        <v>582.7</v>
      </c>
      <c r="N124" s="43">
        <v>411.7</v>
      </c>
      <c r="O124" s="465">
        <f t="shared" si="20"/>
        <v>120.89999999999999</v>
      </c>
      <c r="P124" s="43">
        <v>110.1</v>
      </c>
      <c r="Q124" s="43">
        <v>10.8</v>
      </c>
      <c r="R124" s="465">
        <f t="shared" si="21"/>
        <v>220.3</v>
      </c>
      <c r="S124" s="43">
        <v>165.6</v>
      </c>
      <c r="T124" s="43">
        <v>54.7</v>
      </c>
      <c r="U124" s="465">
        <f t="shared" si="22"/>
        <v>286.4</v>
      </c>
      <c r="V124" s="43">
        <v>184.8</v>
      </c>
      <c r="W124" s="43">
        <v>101.6</v>
      </c>
    </row>
    <row r="125" spans="1:23" ht="48">
      <c r="A125" s="62" t="s">
        <v>11</v>
      </c>
      <c r="B125" s="197" t="s">
        <v>86</v>
      </c>
      <c r="C125" s="64" t="s">
        <v>81</v>
      </c>
      <c r="D125" s="64"/>
      <c r="E125" s="71" t="s">
        <v>245</v>
      </c>
      <c r="F125" s="71" t="s">
        <v>123</v>
      </c>
      <c r="G125" s="41" t="s">
        <v>206</v>
      </c>
      <c r="H125" s="40">
        <v>120</v>
      </c>
      <c r="I125" s="186" t="s">
        <v>249</v>
      </c>
      <c r="J125" s="198">
        <v>41640</v>
      </c>
      <c r="K125" s="198">
        <v>42735</v>
      </c>
      <c r="L125" s="504">
        <v>5.7</v>
      </c>
      <c r="M125" s="504">
        <v>0</v>
      </c>
      <c r="N125" s="43">
        <v>0</v>
      </c>
      <c r="O125" s="465">
        <f t="shared" si="20"/>
        <v>505.9</v>
      </c>
      <c r="P125" s="43">
        <v>505.9</v>
      </c>
      <c r="Q125" s="43">
        <v>0</v>
      </c>
      <c r="R125" s="465">
        <f t="shared" si="21"/>
        <v>450.3</v>
      </c>
      <c r="S125" s="43">
        <v>450.3</v>
      </c>
      <c r="T125" s="43">
        <v>0</v>
      </c>
      <c r="U125" s="465">
        <f t="shared" si="22"/>
        <v>431.2</v>
      </c>
      <c r="V125" s="43">
        <v>431.2</v>
      </c>
      <c r="W125" s="43">
        <v>0</v>
      </c>
    </row>
    <row r="126" spans="1:23" ht="86.25" customHeight="1">
      <c r="A126" s="67" t="s">
        <v>28</v>
      </c>
      <c r="B126" s="197" t="s">
        <v>250</v>
      </c>
      <c r="C126" s="64" t="s">
        <v>81</v>
      </c>
      <c r="D126" s="64"/>
      <c r="E126" s="71" t="s">
        <v>245</v>
      </c>
      <c r="F126" s="71" t="s">
        <v>123</v>
      </c>
      <c r="G126" s="41" t="s">
        <v>207</v>
      </c>
      <c r="H126" s="40">
        <v>240</v>
      </c>
      <c r="I126" s="563" t="s">
        <v>246</v>
      </c>
      <c r="J126" s="565" t="s">
        <v>247</v>
      </c>
      <c r="K126" s="565" t="s">
        <v>248</v>
      </c>
      <c r="L126" s="505">
        <v>0</v>
      </c>
      <c r="M126" s="505">
        <v>6.4</v>
      </c>
      <c r="N126" s="489">
        <v>5</v>
      </c>
      <c r="O126" s="465">
        <f t="shared" si="20"/>
        <v>3.3</v>
      </c>
      <c r="P126" s="489">
        <v>3.3</v>
      </c>
      <c r="Q126" s="489">
        <v>0</v>
      </c>
      <c r="R126" s="465">
        <f t="shared" si="21"/>
        <v>3.4</v>
      </c>
      <c r="S126" s="489">
        <v>3.4</v>
      </c>
      <c r="T126" s="489">
        <v>0</v>
      </c>
      <c r="U126" s="465">
        <f t="shared" si="22"/>
        <v>3.5</v>
      </c>
      <c r="V126" s="489">
        <v>3.5</v>
      </c>
      <c r="W126" s="489">
        <v>0</v>
      </c>
    </row>
    <row r="127" spans="1:23" ht="84.75" customHeight="1">
      <c r="A127" s="67" t="s">
        <v>129</v>
      </c>
      <c r="B127" s="197" t="s">
        <v>44</v>
      </c>
      <c r="C127" s="64" t="s">
        <v>81</v>
      </c>
      <c r="D127" s="64"/>
      <c r="E127" s="71" t="s">
        <v>245</v>
      </c>
      <c r="F127" s="71" t="s">
        <v>123</v>
      </c>
      <c r="G127" s="41" t="s">
        <v>207</v>
      </c>
      <c r="H127" s="40">
        <v>850</v>
      </c>
      <c r="I127" s="564"/>
      <c r="J127" s="566"/>
      <c r="K127" s="566"/>
      <c r="L127" s="505">
        <v>0.2</v>
      </c>
      <c r="M127" s="505">
        <v>0</v>
      </c>
      <c r="N127" s="489">
        <v>0</v>
      </c>
      <c r="O127" s="465">
        <f t="shared" si="20"/>
        <v>0</v>
      </c>
      <c r="P127" s="489">
        <v>0</v>
      </c>
      <c r="Q127" s="489">
        <v>0</v>
      </c>
      <c r="R127" s="465">
        <f t="shared" si="21"/>
        <v>0</v>
      </c>
      <c r="S127" s="489">
        <v>0</v>
      </c>
      <c r="T127" s="489">
        <v>0</v>
      </c>
      <c r="U127" s="465">
        <f t="shared" si="22"/>
        <v>0</v>
      </c>
      <c r="V127" s="489">
        <v>0</v>
      </c>
      <c r="W127" s="489">
        <v>0</v>
      </c>
    </row>
    <row r="128" spans="1:23" ht="15.75">
      <c r="A128" s="55" t="s">
        <v>88</v>
      </c>
      <c r="B128" s="56"/>
      <c r="C128" s="57"/>
      <c r="D128" s="57"/>
      <c r="E128" s="56"/>
      <c r="F128" s="56"/>
      <c r="G128" s="56"/>
      <c r="H128" s="57"/>
      <c r="I128" s="58"/>
      <c r="J128" s="59"/>
      <c r="K128" s="60"/>
      <c r="L128" s="506"/>
      <c r="M128" s="506"/>
      <c r="N128" s="107"/>
      <c r="O128" s="107"/>
      <c r="P128" s="107"/>
      <c r="Q128" s="107"/>
      <c r="R128" s="141"/>
      <c r="S128" s="107"/>
      <c r="T128" s="107"/>
      <c r="U128" s="141"/>
      <c r="V128" s="107"/>
      <c r="W128" s="107"/>
    </row>
    <row r="129" spans="1:23" ht="30">
      <c r="A129" s="62" t="s">
        <v>12</v>
      </c>
      <c r="B129" s="197" t="s">
        <v>45</v>
      </c>
      <c r="C129" s="64"/>
      <c r="D129" s="64"/>
      <c r="E129" s="63"/>
      <c r="F129" s="63"/>
      <c r="G129" s="63"/>
      <c r="H129" s="64"/>
      <c r="I129" s="65"/>
      <c r="J129" s="45"/>
      <c r="K129" s="45"/>
      <c r="L129" s="507"/>
      <c r="M129" s="507"/>
      <c r="N129" s="66"/>
      <c r="O129" s="66"/>
      <c r="P129" s="66"/>
      <c r="Q129" s="66"/>
      <c r="R129" s="490"/>
      <c r="S129" s="66"/>
      <c r="T129" s="66"/>
      <c r="U129" s="490"/>
      <c r="V129" s="66"/>
      <c r="W129" s="66"/>
    </row>
    <row r="130" spans="1:23" ht="15.75">
      <c r="A130" s="62" t="s">
        <v>72</v>
      </c>
      <c r="B130" s="197"/>
      <c r="C130" s="64"/>
      <c r="D130" s="64"/>
      <c r="E130" s="63"/>
      <c r="F130" s="63"/>
      <c r="G130" s="63"/>
      <c r="H130" s="64"/>
      <c r="I130" s="65"/>
      <c r="J130" s="45"/>
      <c r="K130" s="45"/>
      <c r="L130" s="507"/>
      <c r="M130" s="507"/>
      <c r="N130" s="66"/>
      <c r="O130" s="66"/>
      <c r="P130" s="66"/>
      <c r="Q130" s="66"/>
      <c r="R130" s="490"/>
      <c r="S130" s="66"/>
      <c r="T130" s="66"/>
      <c r="U130" s="490"/>
      <c r="V130" s="66"/>
      <c r="W130" s="66"/>
    </row>
    <row r="131" spans="1:23" ht="30">
      <c r="A131" s="67" t="s">
        <v>13</v>
      </c>
      <c r="B131" s="197" t="s">
        <v>46</v>
      </c>
      <c r="C131" s="64"/>
      <c r="D131" s="64"/>
      <c r="E131" s="63"/>
      <c r="F131" s="63"/>
      <c r="G131" s="63"/>
      <c r="H131" s="64"/>
      <c r="I131" s="68"/>
      <c r="J131" s="68"/>
      <c r="K131" s="69"/>
      <c r="L131" s="508"/>
      <c r="M131" s="508"/>
      <c r="N131" s="117"/>
      <c r="O131" s="117"/>
      <c r="P131" s="117"/>
      <c r="Q131" s="117"/>
      <c r="R131" s="491"/>
      <c r="S131" s="117"/>
      <c r="T131" s="117"/>
      <c r="U131" s="491"/>
      <c r="V131" s="117"/>
      <c r="W131" s="117"/>
    </row>
    <row r="132" spans="1:23" ht="15.75">
      <c r="A132" s="67" t="s">
        <v>73</v>
      </c>
      <c r="B132" s="197"/>
      <c r="C132" s="64"/>
      <c r="D132" s="64"/>
      <c r="E132" s="63"/>
      <c r="F132" s="63"/>
      <c r="G132" s="63"/>
      <c r="H132" s="64"/>
      <c r="I132" s="68"/>
      <c r="J132" s="68"/>
      <c r="K132" s="69"/>
      <c r="L132" s="508"/>
      <c r="M132" s="508"/>
      <c r="N132" s="117"/>
      <c r="O132" s="117"/>
      <c r="P132" s="117"/>
      <c r="Q132" s="117"/>
      <c r="R132" s="491"/>
      <c r="S132" s="117"/>
      <c r="T132" s="117"/>
      <c r="U132" s="491"/>
      <c r="V132" s="117"/>
      <c r="W132" s="117"/>
    </row>
    <row r="133" spans="1:23" ht="15.75">
      <c r="A133" s="67" t="s">
        <v>251</v>
      </c>
      <c r="B133" s="197" t="s">
        <v>44</v>
      </c>
      <c r="C133" s="64"/>
      <c r="D133" s="64"/>
      <c r="E133" s="63"/>
      <c r="F133" s="63"/>
      <c r="G133" s="63"/>
      <c r="H133" s="63"/>
      <c r="I133" s="68"/>
      <c r="J133" s="68"/>
      <c r="K133" s="69"/>
      <c r="L133" s="508"/>
      <c r="M133" s="508"/>
      <c r="N133" s="117"/>
      <c r="O133" s="117"/>
      <c r="P133" s="117"/>
      <c r="Q133" s="117"/>
      <c r="R133" s="491"/>
      <c r="S133" s="117"/>
      <c r="T133" s="117"/>
      <c r="U133" s="491"/>
      <c r="V133" s="117"/>
      <c r="W133" s="117"/>
    </row>
    <row r="134" spans="1:23" ht="15.75">
      <c r="A134" s="67" t="s">
        <v>74</v>
      </c>
      <c r="B134" s="197"/>
      <c r="C134" s="64"/>
      <c r="D134" s="64"/>
      <c r="E134" s="63"/>
      <c r="F134" s="63"/>
      <c r="G134" s="63"/>
      <c r="H134" s="63"/>
      <c r="I134" s="68"/>
      <c r="J134" s="68"/>
      <c r="K134" s="69"/>
      <c r="L134" s="508"/>
      <c r="M134" s="508"/>
      <c r="N134" s="117"/>
      <c r="O134" s="117"/>
      <c r="P134" s="117"/>
      <c r="Q134" s="117"/>
      <c r="R134" s="491"/>
      <c r="S134" s="117"/>
      <c r="T134" s="117"/>
      <c r="U134" s="491"/>
      <c r="V134" s="117"/>
      <c r="W134" s="117"/>
    </row>
    <row r="135" spans="1:23" ht="49.5" customHeight="1">
      <c r="A135" s="567" t="s">
        <v>89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306">
        <f>L136+L138</f>
        <v>15</v>
      </c>
      <c r="M135" s="306">
        <f aca="true" t="shared" si="24" ref="M135:W135">M136+M138</f>
        <v>7.6</v>
      </c>
      <c r="N135" s="459">
        <f t="shared" si="24"/>
        <v>7.6</v>
      </c>
      <c r="O135" s="459">
        <f>P135+Q135</f>
        <v>7.6</v>
      </c>
      <c r="P135" s="459">
        <f t="shared" si="24"/>
        <v>7.6</v>
      </c>
      <c r="Q135" s="459">
        <f t="shared" si="24"/>
        <v>0</v>
      </c>
      <c r="R135" s="459">
        <f>S135+T135</f>
        <v>0</v>
      </c>
      <c r="S135" s="459">
        <f t="shared" si="24"/>
        <v>0</v>
      </c>
      <c r="T135" s="459">
        <f t="shared" si="24"/>
        <v>0</v>
      </c>
      <c r="U135" s="459">
        <f>V135+W135</f>
        <v>0</v>
      </c>
      <c r="V135" s="459">
        <f t="shared" si="24"/>
        <v>0</v>
      </c>
      <c r="W135" s="459">
        <f t="shared" si="24"/>
        <v>0</v>
      </c>
    </row>
    <row r="136" spans="1:23" ht="45">
      <c r="A136" s="62" t="s">
        <v>31</v>
      </c>
      <c r="B136" s="197" t="s">
        <v>90</v>
      </c>
      <c r="C136" s="64"/>
      <c r="D136" s="64"/>
      <c r="E136" s="63"/>
      <c r="F136" s="63"/>
      <c r="G136" s="63"/>
      <c r="H136" s="64"/>
      <c r="I136" s="65"/>
      <c r="J136" s="45"/>
      <c r="K136" s="45"/>
      <c r="L136" s="507"/>
      <c r="M136" s="507"/>
      <c r="N136" s="66"/>
      <c r="O136" s="66"/>
      <c r="P136" s="66"/>
      <c r="Q136" s="66"/>
      <c r="R136" s="490"/>
      <c r="S136" s="66"/>
      <c r="T136" s="66"/>
      <c r="U136" s="490"/>
      <c r="V136" s="66"/>
      <c r="W136" s="66"/>
    </row>
    <row r="137" spans="1:23" ht="18" customHeight="1">
      <c r="A137" s="62" t="s">
        <v>63</v>
      </c>
      <c r="B137" s="197"/>
      <c r="C137" s="64"/>
      <c r="D137" s="64"/>
      <c r="E137" s="63"/>
      <c r="F137" s="63"/>
      <c r="G137" s="63"/>
      <c r="H137" s="64"/>
      <c r="I137" s="65"/>
      <c r="J137" s="45"/>
      <c r="K137" s="45"/>
      <c r="L137" s="507"/>
      <c r="M137" s="507"/>
      <c r="N137" s="66"/>
      <c r="O137" s="66"/>
      <c r="P137" s="66"/>
      <c r="Q137" s="66"/>
      <c r="R137" s="490"/>
      <c r="S137" s="66"/>
      <c r="T137" s="66"/>
      <c r="U137" s="490"/>
      <c r="V137" s="66"/>
      <c r="W137" s="66"/>
    </row>
    <row r="138" spans="1:23" ht="33.75" customHeight="1">
      <c r="A138" s="67" t="s">
        <v>14</v>
      </c>
      <c r="B138" s="197" t="s">
        <v>91</v>
      </c>
      <c r="C138" s="64"/>
      <c r="D138" s="64"/>
      <c r="E138" s="63"/>
      <c r="F138" s="63"/>
      <c r="G138" s="63"/>
      <c r="H138" s="64"/>
      <c r="I138" s="68"/>
      <c r="J138" s="68"/>
      <c r="K138" s="69"/>
      <c r="L138" s="509">
        <f>SUM(L139:L140)</f>
        <v>15</v>
      </c>
      <c r="M138" s="509">
        <f aca="true" t="shared" si="25" ref="M138:W138">SUM(M139:M140)</f>
        <v>7.6</v>
      </c>
      <c r="N138" s="492">
        <f t="shared" si="25"/>
        <v>7.6</v>
      </c>
      <c r="O138" s="492">
        <f>P138+Q138</f>
        <v>7.6</v>
      </c>
      <c r="P138" s="492">
        <f t="shared" si="25"/>
        <v>7.6</v>
      </c>
      <c r="Q138" s="492">
        <f t="shared" si="25"/>
        <v>0</v>
      </c>
      <c r="R138" s="492">
        <f>S138+T138</f>
        <v>0</v>
      </c>
      <c r="S138" s="492">
        <f t="shared" si="25"/>
        <v>0</v>
      </c>
      <c r="T138" s="492">
        <f t="shared" si="25"/>
        <v>0</v>
      </c>
      <c r="U138" s="492">
        <f>V138+W138</f>
        <v>0</v>
      </c>
      <c r="V138" s="492">
        <f t="shared" si="25"/>
        <v>0</v>
      </c>
      <c r="W138" s="492">
        <f t="shared" si="25"/>
        <v>0</v>
      </c>
    </row>
    <row r="139" spans="1:23" ht="101.25">
      <c r="A139" s="67" t="s">
        <v>64</v>
      </c>
      <c r="B139" s="197" t="s">
        <v>91</v>
      </c>
      <c r="C139" s="64"/>
      <c r="D139" s="64"/>
      <c r="E139" s="71" t="s">
        <v>123</v>
      </c>
      <c r="F139" s="71" t="s">
        <v>118</v>
      </c>
      <c r="G139" s="41" t="s">
        <v>143</v>
      </c>
      <c r="H139" s="42" t="s">
        <v>137</v>
      </c>
      <c r="I139" s="181" t="s">
        <v>252</v>
      </c>
      <c r="J139" s="200">
        <v>41050</v>
      </c>
      <c r="K139" s="201">
        <v>41274</v>
      </c>
      <c r="L139" s="505">
        <v>15</v>
      </c>
      <c r="M139" s="505">
        <v>0</v>
      </c>
      <c r="N139" s="489">
        <v>0</v>
      </c>
      <c r="O139" s="493">
        <f>P139+Q139</f>
        <v>0</v>
      </c>
      <c r="P139" s="489">
        <v>0</v>
      </c>
      <c r="Q139" s="489">
        <v>0</v>
      </c>
      <c r="R139" s="493">
        <f>S139+T139</f>
        <v>0</v>
      </c>
      <c r="S139" s="489">
        <v>0</v>
      </c>
      <c r="T139" s="489">
        <v>0</v>
      </c>
      <c r="U139" s="493">
        <f>V139+W139</f>
        <v>0</v>
      </c>
      <c r="V139" s="489">
        <v>0</v>
      </c>
      <c r="W139" s="489">
        <v>0</v>
      </c>
    </row>
    <row r="140" spans="1:23" ht="180.75" customHeight="1">
      <c r="A140" s="67" t="s">
        <v>138</v>
      </c>
      <c r="B140" s="197" t="s">
        <v>91</v>
      </c>
      <c r="C140" s="64"/>
      <c r="D140" s="64"/>
      <c r="E140" s="71" t="s">
        <v>245</v>
      </c>
      <c r="F140" s="71" t="s">
        <v>123</v>
      </c>
      <c r="G140" s="41" t="s">
        <v>209</v>
      </c>
      <c r="H140" s="40">
        <v>240</v>
      </c>
      <c r="I140" s="180" t="s">
        <v>192</v>
      </c>
      <c r="J140" s="181" t="s">
        <v>197</v>
      </c>
      <c r="K140" s="181" t="s">
        <v>196</v>
      </c>
      <c r="L140" s="505">
        <v>0</v>
      </c>
      <c r="M140" s="505">
        <v>7.6</v>
      </c>
      <c r="N140" s="489">
        <v>7.6</v>
      </c>
      <c r="O140" s="493">
        <f>P140+Q140</f>
        <v>7.6</v>
      </c>
      <c r="P140" s="489">
        <v>7.6</v>
      </c>
      <c r="Q140" s="489">
        <v>0</v>
      </c>
      <c r="R140" s="493">
        <f>S140+T140</f>
        <v>0</v>
      </c>
      <c r="S140" s="489">
        <v>0</v>
      </c>
      <c r="T140" s="489">
        <v>0</v>
      </c>
      <c r="U140" s="493">
        <f>V140+W140</f>
        <v>0</v>
      </c>
      <c r="V140" s="489">
        <v>0</v>
      </c>
      <c r="W140" s="489">
        <v>0</v>
      </c>
    </row>
    <row r="141" spans="1:23" ht="33.75" customHeight="1">
      <c r="A141" s="546" t="s">
        <v>92</v>
      </c>
      <c r="B141" s="546"/>
      <c r="C141" s="546"/>
      <c r="D141" s="546"/>
      <c r="E141" s="546"/>
      <c r="F141" s="546"/>
      <c r="G141" s="546"/>
      <c r="H141" s="546"/>
      <c r="I141" s="546"/>
      <c r="J141" s="546"/>
      <c r="K141" s="546"/>
      <c r="L141" s="510">
        <f>L142+L241+L248</f>
        <v>33934.100000000006</v>
      </c>
      <c r="M141" s="510">
        <f>M142+M241+M248</f>
        <v>42186</v>
      </c>
      <c r="N141" s="494">
        <f>N142+N241+N248</f>
        <v>42126</v>
      </c>
      <c r="O141" s="494">
        <f>P141+Q141</f>
        <v>75987.89999999998</v>
      </c>
      <c r="P141" s="494">
        <f>P142+P241+P248</f>
        <v>44579.49999999998</v>
      </c>
      <c r="Q141" s="494">
        <f>Q142+Q241+Q248</f>
        <v>31408.399999999998</v>
      </c>
      <c r="R141" s="494">
        <f>S141+T141</f>
        <v>88537.40000000001</v>
      </c>
      <c r="S141" s="494">
        <f>S142+S241+S248</f>
        <v>47137.90000000001</v>
      </c>
      <c r="T141" s="494">
        <f>T142+T241+T248</f>
        <v>41399.5</v>
      </c>
      <c r="U141" s="494">
        <f>V141+W141</f>
        <v>102683.69999999998</v>
      </c>
      <c r="V141" s="494">
        <f>V142+V241+V248</f>
        <v>52135.4</v>
      </c>
      <c r="W141" s="494">
        <f>W142+W241+W248</f>
        <v>50548.29999999999</v>
      </c>
    </row>
    <row r="142" spans="1:23" s="10" customFormat="1" ht="15.75">
      <c r="A142" s="569" t="s">
        <v>51</v>
      </c>
      <c r="B142" s="570"/>
      <c r="C142" s="570"/>
      <c r="D142" s="570"/>
      <c r="E142" s="570"/>
      <c r="F142" s="570"/>
      <c r="G142" s="570"/>
      <c r="H142" s="570"/>
      <c r="I142" s="570"/>
      <c r="J142" s="570"/>
      <c r="K142" s="571"/>
      <c r="L142" s="511">
        <f>L143+L211</f>
        <v>33934.100000000006</v>
      </c>
      <c r="M142" s="511">
        <f>M143+M211</f>
        <v>42186</v>
      </c>
      <c r="N142" s="493">
        <f>N143+N211</f>
        <v>42126</v>
      </c>
      <c r="O142" s="493">
        <f>P142+Q142</f>
        <v>75987.89999999998</v>
      </c>
      <c r="P142" s="493">
        <f>P143+P211</f>
        <v>44579.49999999998</v>
      </c>
      <c r="Q142" s="493">
        <f>Q143+Q211</f>
        <v>31408.399999999998</v>
      </c>
      <c r="R142" s="493">
        <f>S142+T142</f>
        <v>88537.40000000001</v>
      </c>
      <c r="S142" s="493">
        <f>S143+S211</f>
        <v>47137.90000000001</v>
      </c>
      <c r="T142" s="493">
        <f>T143+T211</f>
        <v>41399.5</v>
      </c>
      <c r="U142" s="493">
        <f>V142+W142</f>
        <v>102683.69999999998</v>
      </c>
      <c r="V142" s="493">
        <f>V143+V211</f>
        <v>52135.4</v>
      </c>
      <c r="W142" s="493">
        <f>W143+W211</f>
        <v>50548.29999999999</v>
      </c>
    </row>
    <row r="143" spans="1:23" s="10" customFormat="1" ht="63" customHeight="1">
      <c r="A143" s="127" t="s">
        <v>47</v>
      </c>
      <c r="B143" s="197" t="s">
        <v>132</v>
      </c>
      <c r="C143" s="202"/>
      <c r="D143" s="64"/>
      <c r="E143" s="39"/>
      <c r="F143" s="39"/>
      <c r="G143" s="39"/>
      <c r="H143" s="40"/>
      <c r="I143" s="203"/>
      <c r="J143" s="204"/>
      <c r="K143" s="205"/>
      <c r="L143" s="511">
        <f>SUM(L144:L208)</f>
        <v>30891.200000000008</v>
      </c>
      <c r="M143" s="511">
        <f aca="true" t="shared" si="26" ref="M143:W143">SUM(M144:M208)</f>
        <v>40301.3</v>
      </c>
      <c r="N143" s="493">
        <f t="shared" si="26"/>
        <v>40301.3</v>
      </c>
      <c r="O143" s="493">
        <f aca="true" t="shared" si="27" ref="O143:O208">P143+Q143</f>
        <v>74789.69999999998</v>
      </c>
      <c r="P143" s="493">
        <f t="shared" si="26"/>
        <v>43932.29999999998</v>
      </c>
      <c r="Q143" s="493">
        <f t="shared" si="26"/>
        <v>30857.399999999998</v>
      </c>
      <c r="R143" s="493">
        <f aca="true" t="shared" si="28" ref="R143:R208">S143+T143</f>
        <v>87490.6</v>
      </c>
      <c r="S143" s="493">
        <f t="shared" si="26"/>
        <v>46642.100000000006</v>
      </c>
      <c r="T143" s="493">
        <f t="shared" si="26"/>
        <v>40848.5</v>
      </c>
      <c r="U143" s="493">
        <f aca="true" t="shared" si="29" ref="U143:U208">V143+W143</f>
        <v>101671.59999999999</v>
      </c>
      <c r="V143" s="493">
        <f t="shared" si="26"/>
        <v>51674.3</v>
      </c>
      <c r="W143" s="493">
        <f t="shared" si="26"/>
        <v>49997.29999999999</v>
      </c>
    </row>
    <row r="144" spans="1:23" s="10" customFormat="1" ht="90">
      <c r="A144" s="127" t="s">
        <v>65</v>
      </c>
      <c r="B144" s="197" t="s">
        <v>132</v>
      </c>
      <c r="C144" s="192" t="s">
        <v>253</v>
      </c>
      <c r="D144" s="64"/>
      <c r="E144" s="42" t="s">
        <v>123</v>
      </c>
      <c r="F144" s="42" t="s">
        <v>105</v>
      </c>
      <c r="G144" s="39">
        <v>7950012</v>
      </c>
      <c r="H144" s="40">
        <v>611</v>
      </c>
      <c r="I144" s="181" t="s">
        <v>254</v>
      </c>
      <c r="J144" s="201">
        <v>41194</v>
      </c>
      <c r="K144" s="201">
        <v>41639</v>
      </c>
      <c r="L144" s="505">
        <v>0</v>
      </c>
      <c r="M144" s="505">
        <v>6.8</v>
      </c>
      <c r="N144" s="489">
        <v>6.8</v>
      </c>
      <c r="O144" s="493">
        <f t="shared" si="27"/>
        <v>0</v>
      </c>
      <c r="P144" s="495">
        <v>0</v>
      </c>
      <c r="Q144" s="495">
        <v>0</v>
      </c>
      <c r="R144" s="493">
        <f t="shared" si="28"/>
        <v>0</v>
      </c>
      <c r="S144" s="495">
        <v>0</v>
      </c>
      <c r="T144" s="495">
        <v>0</v>
      </c>
      <c r="U144" s="493">
        <f t="shared" si="29"/>
        <v>0</v>
      </c>
      <c r="V144" s="495">
        <v>0</v>
      </c>
      <c r="W144" s="495">
        <v>0</v>
      </c>
    </row>
    <row r="145" spans="1:23" s="10" customFormat="1" ht="67.5">
      <c r="A145" s="206" t="s">
        <v>255</v>
      </c>
      <c r="B145" s="197" t="s">
        <v>132</v>
      </c>
      <c r="C145" s="183" t="s">
        <v>256</v>
      </c>
      <c r="D145" s="64"/>
      <c r="E145" s="42" t="s">
        <v>257</v>
      </c>
      <c r="F145" s="42" t="s">
        <v>118</v>
      </c>
      <c r="G145" s="42" t="s">
        <v>258</v>
      </c>
      <c r="H145" s="42" t="s">
        <v>259</v>
      </c>
      <c r="I145" s="180" t="s">
        <v>260</v>
      </c>
      <c r="J145" s="200">
        <v>40897</v>
      </c>
      <c r="K145" s="191" t="s">
        <v>113</v>
      </c>
      <c r="L145" s="505">
        <v>92</v>
      </c>
      <c r="M145" s="505">
        <v>0</v>
      </c>
      <c r="N145" s="489">
        <v>0</v>
      </c>
      <c r="O145" s="493">
        <f t="shared" si="27"/>
        <v>0</v>
      </c>
      <c r="P145" s="470">
        <v>0</v>
      </c>
      <c r="Q145" s="470">
        <v>0</v>
      </c>
      <c r="R145" s="493">
        <f t="shared" si="28"/>
        <v>0</v>
      </c>
      <c r="S145" s="470">
        <v>0</v>
      </c>
      <c r="T145" s="470">
        <v>0</v>
      </c>
      <c r="U145" s="493">
        <f t="shared" si="29"/>
        <v>0</v>
      </c>
      <c r="V145" s="470">
        <v>0</v>
      </c>
      <c r="W145" s="470">
        <v>0</v>
      </c>
    </row>
    <row r="146" spans="1:23" s="10" customFormat="1" ht="60.75" customHeight="1">
      <c r="A146" s="206" t="s">
        <v>261</v>
      </c>
      <c r="B146" s="197" t="s">
        <v>262</v>
      </c>
      <c r="C146" s="183" t="s">
        <v>256</v>
      </c>
      <c r="D146" s="64"/>
      <c r="E146" s="42" t="s">
        <v>257</v>
      </c>
      <c r="F146" s="42" t="s">
        <v>118</v>
      </c>
      <c r="G146" s="42" t="s">
        <v>263</v>
      </c>
      <c r="H146" s="42">
        <v>611</v>
      </c>
      <c r="I146" s="180" t="s">
        <v>264</v>
      </c>
      <c r="J146" s="200">
        <v>40854</v>
      </c>
      <c r="K146" s="191" t="s">
        <v>113</v>
      </c>
      <c r="L146" s="505">
        <v>1188.9</v>
      </c>
      <c r="M146" s="505">
        <v>2003.2</v>
      </c>
      <c r="N146" s="489">
        <v>2003.2</v>
      </c>
      <c r="O146" s="493">
        <f t="shared" si="27"/>
        <v>883.5</v>
      </c>
      <c r="P146" s="496">
        <v>290.3</v>
      </c>
      <c r="Q146" s="496">
        <v>593.2</v>
      </c>
      <c r="R146" s="493">
        <f t="shared" si="28"/>
        <v>1662.1</v>
      </c>
      <c r="S146" s="496">
        <v>293.5</v>
      </c>
      <c r="T146" s="496">
        <v>1368.6</v>
      </c>
      <c r="U146" s="493">
        <f t="shared" si="29"/>
        <v>2333.9</v>
      </c>
      <c r="V146" s="496">
        <v>171.5</v>
      </c>
      <c r="W146" s="496">
        <v>2162.4</v>
      </c>
    </row>
    <row r="147" spans="1:23" s="10" customFormat="1" ht="135">
      <c r="A147" s="206" t="s">
        <v>265</v>
      </c>
      <c r="B147" s="197" t="s">
        <v>132</v>
      </c>
      <c r="C147" s="183" t="s">
        <v>266</v>
      </c>
      <c r="D147" s="64"/>
      <c r="E147" s="42" t="s">
        <v>257</v>
      </c>
      <c r="F147" s="42" t="s">
        <v>118</v>
      </c>
      <c r="G147" s="42" t="s">
        <v>206</v>
      </c>
      <c r="H147" s="42">
        <v>611</v>
      </c>
      <c r="I147" s="180" t="s">
        <v>235</v>
      </c>
      <c r="J147" s="181" t="s">
        <v>236</v>
      </c>
      <c r="K147" s="180" t="s">
        <v>237</v>
      </c>
      <c r="L147" s="505">
        <v>1049.5</v>
      </c>
      <c r="M147" s="512">
        <v>715</v>
      </c>
      <c r="N147" s="489">
        <v>715</v>
      </c>
      <c r="O147" s="493">
        <f t="shared" si="27"/>
        <v>3075.2</v>
      </c>
      <c r="P147" s="470">
        <v>3075.2</v>
      </c>
      <c r="Q147" s="470">
        <v>0</v>
      </c>
      <c r="R147" s="493">
        <f t="shared" si="28"/>
        <v>3092.8</v>
      </c>
      <c r="S147" s="470">
        <v>3092.8</v>
      </c>
      <c r="T147" s="470">
        <v>0</v>
      </c>
      <c r="U147" s="493">
        <f t="shared" si="29"/>
        <v>3290</v>
      </c>
      <c r="V147" s="470">
        <v>3230.7</v>
      </c>
      <c r="W147" s="470">
        <v>59.3</v>
      </c>
    </row>
    <row r="148" spans="1:23" s="10" customFormat="1" ht="103.5" customHeight="1">
      <c r="A148" s="206" t="s">
        <v>267</v>
      </c>
      <c r="B148" s="197" t="s">
        <v>132</v>
      </c>
      <c r="C148" s="183" t="s">
        <v>256</v>
      </c>
      <c r="D148" s="64"/>
      <c r="E148" s="42" t="s">
        <v>257</v>
      </c>
      <c r="F148" s="42" t="s">
        <v>118</v>
      </c>
      <c r="G148" s="42" t="s">
        <v>125</v>
      </c>
      <c r="H148" s="42" t="s">
        <v>259</v>
      </c>
      <c r="I148" s="180" t="s">
        <v>268</v>
      </c>
      <c r="J148" s="200">
        <v>40979</v>
      </c>
      <c r="K148" s="191" t="s">
        <v>113</v>
      </c>
      <c r="L148" s="505">
        <v>94.8</v>
      </c>
      <c r="M148" s="512">
        <v>0</v>
      </c>
      <c r="N148" s="489">
        <v>0</v>
      </c>
      <c r="O148" s="493">
        <f t="shared" si="27"/>
        <v>0</v>
      </c>
      <c r="P148" s="470">
        <v>0</v>
      </c>
      <c r="Q148" s="470">
        <v>0</v>
      </c>
      <c r="R148" s="493">
        <f t="shared" si="28"/>
        <v>0</v>
      </c>
      <c r="S148" s="470">
        <v>0</v>
      </c>
      <c r="T148" s="470">
        <v>0</v>
      </c>
      <c r="U148" s="493">
        <f t="shared" si="29"/>
        <v>0</v>
      </c>
      <c r="V148" s="470">
        <v>0</v>
      </c>
      <c r="W148" s="470">
        <v>0</v>
      </c>
    </row>
    <row r="149" spans="1:23" s="10" customFormat="1" ht="191.25" customHeight="1">
      <c r="A149" s="206" t="s">
        <v>269</v>
      </c>
      <c r="B149" s="197" t="s">
        <v>132</v>
      </c>
      <c r="C149" s="183" t="s">
        <v>266</v>
      </c>
      <c r="D149" s="64"/>
      <c r="E149" s="42" t="s">
        <v>257</v>
      </c>
      <c r="F149" s="42" t="s">
        <v>118</v>
      </c>
      <c r="G149" s="42" t="s">
        <v>270</v>
      </c>
      <c r="H149" s="42" t="s">
        <v>259</v>
      </c>
      <c r="I149" s="180" t="s">
        <v>271</v>
      </c>
      <c r="J149" s="201">
        <v>41275</v>
      </c>
      <c r="K149" s="207" t="s">
        <v>113</v>
      </c>
      <c r="L149" s="505">
        <v>0</v>
      </c>
      <c r="M149" s="512">
        <v>504.1</v>
      </c>
      <c r="N149" s="489">
        <v>504.1</v>
      </c>
      <c r="O149" s="493">
        <f t="shared" si="27"/>
        <v>0</v>
      </c>
      <c r="P149" s="470">
        <v>0</v>
      </c>
      <c r="Q149" s="470">
        <v>0</v>
      </c>
      <c r="R149" s="493">
        <f t="shared" si="28"/>
        <v>0</v>
      </c>
      <c r="S149" s="470">
        <v>0</v>
      </c>
      <c r="T149" s="470">
        <v>0</v>
      </c>
      <c r="U149" s="493">
        <f t="shared" si="29"/>
        <v>0</v>
      </c>
      <c r="V149" s="470">
        <v>0</v>
      </c>
      <c r="W149" s="470">
        <v>0</v>
      </c>
    </row>
    <row r="150" spans="1:23" s="10" customFormat="1" ht="81" customHeight="1">
      <c r="A150" s="206" t="s">
        <v>272</v>
      </c>
      <c r="B150" s="197" t="s">
        <v>132</v>
      </c>
      <c r="C150" s="183" t="s">
        <v>266</v>
      </c>
      <c r="D150" s="64"/>
      <c r="E150" s="42" t="s">
        <v>257</v>
      </c>
      <c r="F150" s="42" t="s">
        <v>118</v>
      </c>
      <c r="G150" s="42" t="s">
        <v>152</v>
      </c>
      <c r="H150" s="42" t="s">
        <v>259</v>
      </c>
      <c r="I150" s="180" t="s">
        <v>205</v>
      </c>
      <c r="J150" s="200">
        <v>41417</v>
      </c>
      <c r="K150" s="191" t="s">
        <v>113</v>
      </c>
      <c r="L150" s="505">
        <v>0</v>
      </c>
      <c r="M150" s="505">
        <v>5.2</v>
      </c>
      <c r="N150" s="489">
        <v>5.2</v>
      </c>
      <c r="O150" s="493">
        <f t="shared" si="27"/>
        <v>0</v>
      </c>
      <c r="P150" s="470">
        <v>0</v>
      </c>
      <c r="Q150" s="470">
        <v>0</v>
      </c>
      <c r="R150" s="493">
        <f t="shared" si="28"/>
        <v>0</v>
      </c>
      <c r="S150" s="470">
        <v>0</v>
      </c>
      <c r="T150" s="470">
        <v>0</v>
      </c>
      <c r="U150" s="493">
        <f t="shared" si="29"/>
        <v>0</v>
      </c>
      <c r="V150" s="470">
        <v>0</v>
      </c>
      <c r="W150" s="470">
        <v>0</v>
      </c>
    </row>
    <row r="151" spans="1:23" s="10" customFormat="1" ht="67.5">
      <c r="A151" s="206" t="s">
        <v>273</v>
      </c>
      <c r="B151" s="197" t="s">
        <v>132</v>
      </c>
      <c r="C151" s="183" t="s">
        <v>266</v>
      </c>
      <c r="D151" s="64"/>
      <c r="E151" s="42" t="s">
        <v>257</v>
      </c>
      <c r="F151" s="42" t="s">
        <v>118</v>
      </c>
      <c r="G151" s="42" t="s">
        <v>258</v>
      </c>
      <c r="H151" s="42" t="s">
        <v>259</v>
      </c>
      <c r="I151" s="180" t="s">
        <v>274</v>
      </c>
      <c r="J151" s="200">
        <v>40897</v>
      </c>
      <c r="K151" s="191" t="s">
        <v>113</v>
      </c>
      <c r="L151" s="505">
        <v>120.2</v>
      </c>
      <c r="M151" s="505">
        <v>0</v>
      </c>
      <c r="N151" s="489">
        <v>0</v>
      </c>
      <c r="O151" s="493">
        <f t="shared" si="27"/>
        <v>0</v>
      </c>
      <c r="P151" s="470">
        <v>0</v>
      </c>
      <c r="Q151" s="470">
        <v>0</v>
      </c>
      <c r="R151" s="493">
        <f t="shared" si="28"/>
        <v>0</v>
      </c>
      <c r="S151" s="470">
        <v>0</v>
      </c>
      <c r="T151" s="470">
        <v>0</v>
      </c>
      <c r="U151" s="493">
        <f t="shared" si="29"/>
        <v>0</v>
      </c>
      <c r="V151" s="470">
        <v>0</v>
      </c>
      <c r="W151" s="470">
        <v>0</v>
      </c>
    </row>
    <row r="152" spans="1:23" s="10" customFormat="1" ht="67.5">
      <c r="A152" s="206" t="s">
        <v>275</v>
      </c>
      <c r="B152" s="197" t="s">
        <v>132</v>
      </c>
      <c r="C152" s="183" t="s">
        <v>266</v>
      </c>
      <c r="D152" s="64"/>
      <c r="E152" s="42" t="s">
        <v>257</v>
      </c>
      <c r="F152" s="42" t="s">
        <v>118</v>
      </c>
      <c r="G152" s="42" t="s">
        <v>263</v>
      </c>
      <c r="H152" s="42" t="s">
        <v>259</v>
      </c>
      <c r="I152" s="180" t="s">
        <v>274</v>
      </c>
      <c r="J152" s="200">
        <v>40897</v>
      </c>
      <c r="K152" s="191" t="s">
        <v>113</v>
      </c>
      <c r="L152" s="505">
        <v>1728.7</v>
      </c>
      <c r="M152" s="505">
        <v>2688.5</v>
      </c>
      <c r="N152" s="489">
        <v>2688.5</v>
      </c>
      <c r="O152" s="493">
        <f t="shared" si="27"/>
        <v>1233.7</v>
      </c>
      <c r="P152" s="470">
        <v>405.5</v>
      </c>
      <c r="Q152" s="470">
        <v>828.2</v>
      </c>
      <c r="R152" s="493">
        <f t="shared" si="28"/>
        <v>2256.2</v>
      </c>
      <c r="S152" s="470">
        <v>398.4</v>
      </c>
      <c r="T152" s="470">
        <v>1857.8</v>
      </c>
      <c r="U152" s="493">
        <f t="shared" si="29"/>
        <v>3125</v>
      </c>
      <c r="V152" s="470">
        <v>229.7</v>
      </c>
      <c r="W152" s="470">
        <v>2895.3</v>
      </c>
    </row>
    <row r="153" spans="1:23" s="10" customFormat="1" ht="135">
      <c r="A153" s="206" t="s">
        <v>276</v>
      </c>
      <c r="B153" s="197" t="s">
        <v>132</v>
      </c>
      <c r="C153" s="183" t="s">
        <v>266</v>
      </c>
      <c r="D153" s="64"/>
      <c r="E153" s="42" t="s">
        <v>257</v>
      </c>
      <c r="F153" s="42" t="s">
        <v>118</v>
      </c>
      <c r="G153" s="42" t="s">
        <v>206</v>
      </c>
      <c r="H153" s="42" t="s">
        <v>259</v>
      </c>
      <c r="I153" s="180" t="s">
        <v>235</v>
      </c>
      <c r="J153" s="181" t="s">
        <v>236</v>
      </c>
      <c r="K153" s="180" t="s">
        <v>237</v>
      </c>
      <c r="L153" s="505">
        <v>1368.8</v>
      </c>
      <c r="M153" s="505">
        <v>926.5</v>
      </c>
      <c r="N153" s="489">
        <v>926.5</v>
      </c>
      <c r="O153" s="493">
        <f t="shared" si="27"/>
        <v>4108.8</v>
      </c>
      <c r="P153" s="470">
        <v>4108.8</v>
      </c>
      <c r="Q153" s="470">
        <v>0</v>
      </c>
      <c r="R153" s="493">
        <f t="shared" si="28"/>
        <v>4095.1</v>
      </c>
      <c r="S153" s="470">
        <v>4095.1</v>
      </c>
      <c r="T153" s="470">
        <v>0</v>
      </c>
      <c r="U153" s="493">
        <f t="shared" si="29"/>
        <v>4325.8</v>
      </c>
      <c r="V153" s="470">
        <v>4247.8</v>
      </c>
      <c r="W153" s="470">
        <v>78</v>
      </c>
    </row>
    <row r="154" spans="1:23" s="10" customFormat="1" ht="195" customHeight="1">
      <c r="A154" s="206" t="s">
        <v>277</v>
      </c>
      <c r="B154" s="197" t="s">
        <v>262</v>
      </c>
      <c r="C154" s="183" t="s">
        <v>266</v>
      </c>
      <c r="D154" s="64"/>
      <c r="E154" s="42" t="s">
        <v>257</v>
      </c>
      <c r="F154" s="42" t="s">
        <v>118</v>
      </c>
      <c r="G154" s="42" t="s">
        <v>270</v>
      </c>
      <c r="H154" s="42" t="s">
        <v>259</v>
      </c>
      <c r="I154" s="180" t="s">
        <v>271</v>
      </c>
      <c r="J154" s="201">
        <v>41275</v>
      </c>
      <c r="K154" s="207" t="s">
        <v>113</v>
      </c>
      <c r="L154" s="505">
        <v>0</v>
      </c>
      <c r="M154" s="505">
        <v>2137.5</v>
      </c>
      <c r="N154" s="489">
        <v>2137.5</v>
      </c>
      <c r="O154" s="493">
        <f t="shared" si="27"/>
        <v>0</v>
      </c>
      <c r="P154" s="470">
        <v>0</v>
      </c>
      <c r="Q154" s="470">
        <v>0</v>
      </c>
      <c r="R154" s="493">
        <f t="shared" si="28"/>
        <v>0</v>
      </c>
      <c r="S154" s="470">
        <v>0</v>
      </c>
      <c r="T154" s="470">
        <v>0</v>
      </c>
      <c r="U154" s="493">
        <f t="shared" si="29"/>
        <v>0</v>
      </c>
      <c r="V154" s="470">
        <v>0</v>
      </c>
      <c r="W154" s="470">
        <v>0</v>
      </c>
    </row>
    <row r="155" spans="1:23" s="10" customFormat="1" ht="104.25" customHeight="1">
      <c r="A155" s="206" t="s">
        <v>278</v>
      </c>
      <c r="B155" s="197" t="s">
        <v>262</v>
      </c>
      <c r="C155" s="183" t="s">
        <v>266</v>
      </c>
      <c r="D155" s="64"/>
      <c r="E155" s="42" t="s">
        <v>257</v>
      </c>
      <c r="F155" s="42" t="s">
        <v>118</v>
      </c>
      <c r="G155" s="42" t="s">
        <v>125</v>
      </c>
      <c r="H155" s="42" t="s">
        <v>259</v>
      </c>
      <c r="I155" s="180" t="s">
        <v>268</v>
      </c>
      <c r="J155" s="200">
        <v>40979</v>
      </c>
      <c r="K155" s="191" t="s">
        <v>113</v>
      </c>
      <c r="L155" s="505">
        <v>123.6</v>
      </c>
      <c r="M155" s="505">
        <v>0</v>
      </c>
      <c r="N155" s="489">
        <v>0</v>
      </c>
      <c r="O155" s="493">
        <f t="shared" si="27"/>
        <v>0</v>
      </c>
      <c r="P155" s="470">
        <v>0</v>
      </c>
      <c r="Q155" s="470">
        <v>0</v>
      </c>
      <c r="R155" s="493">
        <f t="shared" si="28"/>
        <v>0</v>
      </c>
      <c r="S155" s="470">
        <v>0</v>
      </c>
      <c r="T155" s="470">
        <v>0</v>
      </c>
      <c r="U155" s="493">
        <f t="shared" si="29"/>
        <v>0</v>
      </c>
      <c r="V155" s="470">
        <v>0</v>
      </c>
      <c r="W155" s="470">
        <v>0</v>
      </c>
    </row>
    <row r="156" spans="1:23" s="10" customFormat="1" ht="101.25" customHeight="1">
      <c r="A156" s="206" t="s">
        <v>279</v>
      </c>
      <c r="B156" s="197" t="s">
        <v>132</v>
      </c>
      <c r="C156" s="183" t="s">
        <v>266</v>
      </c>
      <c r="D156" s="64"/>
      <c r="E156" s="42" t="s">
        <v>257</v>
      </c>
      <c r="F156" s="42" t="s">
        <v>118</v>
      </c>
      <c r="G156" s="42" t="s">
        <v>152</v>
      </c>
      <c r="H156" s="42" t="s">
        <v>259</v>
      </c>
      <c r="I156" s="186" t="s">
        <v>205</v>
      </c>
      <c r="J156" s="208">
        <v>41417</v>
      </c>
      <c r="K156" s="189" t="s">
        <v>113</v>
      </c>
      <c r="L156" s="505">
        <v>0</v>
      </c>
      <c r="M156" s="505">
        <v>27</v>
      </c>
      <c r="N156" s="489">
        <v>27</v>
      </c>
      <c r="O156" s="493">
        <f t="shared" si="27"/>
        <v>0</v>
      </c>
      <c r="P156" s="470">
        <v>0</v>
      </c>
      <c r="Q156" s="470">
        <v>0</v>
      </c>
      <c r="R156" s="493">
        <f t="shared" si="28"/>
        <v>0</v>
      </c>
      <c r="S156" s="470">
        <v>0</v>
      </c>
      <c r="T156" s="470">
        <v>0</v>
      </c>
      <c r="U156" s="493">
        <f t="shared" si="29"/>
        <v>0</v>
      </c>
      <c r="V156" s="470">
        <v>0</v>
      </c>
      <c r="W156" s="470">
        <v>0</v>
      </c>
    </row>
    <row r="157" spans="1:23" s="10" customFormat="1" ht="121.5" customHeight="1">
      <c r="A157" s="206" t="s">
        <v>280</v>
      </c>
      <c r="B157" s="197" t="s">
        <v>132</v>
      </c>
      <c r="C157" s="183" t="s">
        <v>266</v>
      </c>
      <c r="D157" s="209"/>
      <c r="E157" s="210" t="s">
        <v>257</v>
      </c>
      <c r="F157" s="210" t="s">
        <v>118</v>
      </c>
      <c r="G157" s="210" t="s">
        <v>281</v>
      </c>
      <c r="H157" s="210" t="s">
        <v>259</v>
      </c>
      <c r="I157" s="211" t="s">
        <v>282</v>
      </c>
      <c r="J157" s="212">
        <v>41198</v>
      </c>
      <c r="K157" s="212">
        <v>42369</v>
      </c>
      <c r="L157" s="513">
        <v>0</v>
      </c>
      <c r="M157" s="513">
        <v>0</v>
      </c>
      <c r="N157" s="497">
        <v>0</v>
      </c>
      <c r="O157" s="493">
        <f t="shared" si="27"/>
        <v>14.5</v>
      </c>
      <c r="P157" s="498">
        <v>14.5</v>
      </c>
      <c r="Q157" s="498">
        <v>0</v>
      </c>
      <c r="R157" s="493">
        <f t="shared" si="28"/>
        <v>14.5</v>
      </c>
      <c r="S157" s="498">
        <v>14.5</v>
      </c>
      <c r="T157" s="498">
        <v>0</v>
      </c>
      <c r="U157" s="493">
        <f t="shared" si="29"/>
        <v>0</v>
      </c>
      <c r="V157" s="498">
        <v>0</v>
      </c>
      <c r="W157" s="498">
        <v>0</v>
      </c>
    </row>
    <row r="158" spans="1:23" s="10" customFormat="1" ht="60">
      <c r="A158" s="206" t="s">
        <v>283</v>
      </c>
      <c r="B158" s="197" t="s">
        <v>132</v>
      </c>
      <c r="C158" s="183" t="s">
        <v>284</v>
      </c>
      <c r="D158" s="64"/>
      <c r="E158" s="42" t="s">
        <v>257</v>
      </c>
      <c r="F158" s="42" t="s">
        <v>257</v>
      </c>
      <c r="G158" s="42" t="s">
        <v>258</v>
      </c>
      <c r="H158" s="42" t="s">
        <v>259</v>
      </c>
      <c r="I158" s="185" t="s">
        <v>285</v>
      </c>
      <c r="J158" s="208">
        <v>40897</v>
      </c>
      <c r="K158" s="189" t="s">
        <v>113</v>
      </c>
      <c r="L158" s="505">
        <v>34.7</v>
      </c>
      <c r="M158" s="505">
        <v>0</v>
      </c>
      <c r="N158" s="489">
        <v>0</v>
      </c>
      <c r="O158" s="493">
        <f t="shared" si="27"/>
        <v>0</v>
      </c>
      <c r="P158" s="470">
        <v>0</v>
      </c>
      <c r="Q158" s="470">
        <v>0</v>
      </c>
      <c r="R158" s="493">
        <f t="shared" si="28"/>
        <v>0</v>
      </c>
      <c r="S158" s="470">
        <v>0</v>
      </c>
      <c r="T158" s="470">
        <v>0</v>
      </c>
      <c r="U158" s="493">
        <f t="shared" si="29"/>
        <v>0</v>
      </c>
      <c r="V158" s="470">
        <v>0</v>
      </c>
      <c r="W158" s="470">
        <v>0</v>
      </c>
    </row>
    <row r="159" spans="1:23" s="10" customFormat="1" ht="60">
      <c r="A159" s="206" t="s">
        <v>286</v>
      </c>
      <c r="B159" s="197" t="s">
        <v>132</v>
      </c>
      <c r="C159" s="183" t="s">
        <v>284</v>
      </c>
      <c r="D159" s="64"/>
      <c r="E159" s="42" t="s">
        <v>257</v>
      </c>
      <c r="F159" s="42" t="s">
        <v>257</v>
      </c>
      <c r="G159" s="42" t="s">
        <v>287</v>
      </c>
      <c r="H159" s="42">
        <v>611</v>
      </c>
      <c r="I159" s="185" t="s">
        <v>285</v>
      </c>
      <c r="J159" s="198">
        <v>40897</v>
      </c>
      <c r="K159" s="189" t="s">
        <v>113</v>
      </c>
      <c r="L159" s="505">
        <v>669.6</v>
      </c>
      <c r="M159" s="505">
        <v>1151.7</v>
      </c>
      <c r="N159" s="43">
        <v>1151.7</v>
      </c>
      <c r="O159" s="493">
        <f t="shared" si="27"/>
        <v>566.8000000000001</v>
      </c>
      <c r="P159" s="499">
        <v>555.2</v>
      </c>
      <c r="Q159" s="500">
        <v>11.6</v>
      </c>
      <c r="R159" s="493">
        <f t="shared" si="28"/>
        <v>674.4</v>
      </c>
      <c r="S159" s="500">
        <v>615.5</v>
      </c>
      <c r="T159" s="500">
        <v>58.9</v>
      </c>
      <c r="U159" s="493">
        <f t="shared" si="29"/>
        <v>745.9</v>
      </c>
      <c r="V159" s="500">
        <v>636.1</v>
      </c>
      <c r="W159" s="500">
        <v>109.8</v>
      </c>
    </row>
    <row r="160" spans="1:23" s="10" customFormat="1" ht="135">
      <c r="A160" s="206" t="s">
        <v>288</v>
      </c>
      <c r="B160" s="197" t="s">
        <v>262</v>
      </c>
      <c r="C160" s="183" t="s">
        <v>284</v>
      </c>
      <c r="D160" s="64"/>
      <c r="E160" s="42" t="s">
        <v>257</v>
      </c>
      <c r="F160" s="42" t="s">
        <v>257</v>
      </c>
      <c r="G160" s="42" t="s">
        <v>206</v>
      </c>
      <c r="H160" s="42" t="s">
        <v>259</v>
      </c>
      <c r="I160" s="180" t="s">
        <v>235</v>
      </c>
      <c r="J160" s="181" t="s">
        <v>236</v>
      </c>
      <c r="K160" s="180" t="s">
        <v>237</v>
      </c>
      <c r="L160" s="505">
        <v>396</v>
      </c>
      <c r="M160" s="505">
        <v>269.8</v>
      </c>
      <c r="N160" s="43">
        <v>269.8</v>
      </c>
      <c r="O160" s="493">
        <f t="shared" si="27"/>
        <v>547.4</v>
      </c>
      <c r="P160" s="499">
        <v>547.4</v>
      </c>
      <c r="Q160" s="500">
        <v>0</v>
      </c>
      <c r="R160" s="493">
        <f t="shared" si="28"/>
        <v>487.1</v>
      </c>
      <c r="S160" s="500">
        <v>487.1</v>
      </c>
      <c r="T160" s="500">
        <v>0</v>
      </c>
      <c r="U160" s="493">
        <f t="shared" si="29"/>
        <v>466.5</v>
      </c>
      <c r="V160" s="500">
        <v>466.5</v>
      </c>
      <c r="W160" s="500">
        <v>0</v>
      </c>
    </row>
    <row r="161" spans="1:23" s="10" customFormat="1" ht="123.75" customHeight="1">
      <c r="A161" s="206" t="s">
        <v>289</v>
      </c>
      <c r="B161" s="197" t="s">
        <v>262</v>
      </c>
      <c r="C161" s="183" t="s">
        <v>284</v>
      </c>
      <c r="D161" s="64"/>
      <c r="E161" s="42" t="s">
        <v>257</v>
      </c>
      <c r="F161" s="42" t="s">
        <v>257</v>
      </c>
      <c r="G161" s="42" t="s">
        <v>125</v>
      </c>
      <c r="H161" s="42" t="s">
        <v>259</v>
      </c>
      <c r="I161" s="186" t="s">
        <v>268</v>
      </c>
      <c r="J161" s="208">
        <v>40979</v>
      </c>
      <c r="K161" s="189" t="s">
        <v>113</v>
      </c>
      <c r="L161" s="505">
        <v>35.7</v>
      </c>
      <c r="M161" s="505">
        <v>0</v>
      </c>
      <c r="N161" s="43">
        <v>0</v>
      </c>
      <c r="O161" s="493">
        <f t="shared" si="27"/>
        <v>0</v>
      </c>
      <c r="P161" s="499">
        <v>0</v>
      </c>
      <c r="Q161" s="500">
        <v>0</v>
      </c>
      <c r="R161" s="493">
        <f t="shared" si="28"/>
        <v>0</v>
      </c>
      <c r="S161" s="500">
        <v>0</v>
      </c>
      <c r="T161" s="500">
        <v>0</v>
      </c>
      <c r="U161" s="493">
        <f t="shared" si="29"/>
        <v>0</v>
      </c>
      <c r="V161" s="500">
        <v>0</v>
      </c>
      <c r="W161" s="500">
        <v>0</v>
      </c>
    </row>
    <row r="162" spans="1:23" s="10" customFormat="1" ht="84">
      <c r="A162" s="206" t="s">
        <v>290</v>
      </c>
      <c r="B162" s="197" t="s">
        <v>132</v>
      </c>
      <c r="C162" s="183" t="s">
        <v>284</v>
      </c>
      <c r="D162" s="64"/>
      <c r="E162" s="42" t="s">
        <v>257</v>
      </c>
      <c r="F162" s="42" t="s">
        <v>257</v>
      </c>
      <c r="G162" s="42" t="s">
        <v>152</v>
      </c>
      <c r="H162" s="42" t="s">
        <v>259</v>
      </c>
      <c r="I162" s="186" t="s">
        <v>205</v>
      </c>
      <c r="J162" s="208">
        <v>41417</v>
      </c>
      <c r="K162" s="189" t="s">
        <v>113</v>
      </c>
      <c r="L162" s="505">
        <v>0</v>
      </c>
      <c r="M162" s="505">
        <v>24.9</v>
      </c>
      <c r="N162" s="43">
        <v>24.9</v>
      </c>
      <c r="O162" s="493">
        <f t="shared" si="27"/>
        <v>0</v>
      </c>
      <c r="P162" s="499">
        <v>0</v>
      </c>
      <c r="Q162" s="500">
        <v>0</v>
      </c>
      <c r="R162" s="493">
        <f t="shared" si="28"/>
        <v>0</v>
      </c>
      <c r="S162" s="500">
        <v>0</v>
      </c>
      <c r="T162" s="500">
        <v>0</v>
      </c>
      <c r="U162" s="493">
        <f t="shared" si="29"/>
        <v>0</v>
      </c>
      <c r="V162" s="500">
        <v>0</v>
      </c>
      <c r="W162" s="500">
        <v>0</v>
      </c>
    </row>
    <row r="163" spans="1:23" s="10" customFormat="1" ht="61.5" customHeight="1">
      <c r="A163" s="206" t="s">
        <v>291</v>
      </c>
      <c r="B163" s="197" t="s">
        <v>262</v>
      </c>
      <c r="C163" s="183" t="s">
        <v>292</v>
      </c>
      <c r="D163" s="64"/>
      <c r="E163" s="42" t="s">
        <v>245</v>
      </c>
      <c r="F163" s="42" t="s">
        <v>105</v>
      </c>
      <c r="G163" s="42" t="s">
        <v>293</v>
      </c>
      <c r="H163" s="42">
        <v>611</v>
      </c>
      <c r="I163" s="186" t="s">
        <v>294</v>
      </c>
      <c r="J163" s="198">
        <v>40897</v>
      </c>
      <c r="K163" s="189" t="s">
        <v>113</v>
      </c>
      <c r="L163" s="505">
        <v>9368.4</v>
      </c>
      <c r="M163" s="505">
        <v>10789.6</v>
      </c>
      <c r="N163" s="489">
        <v>10789.6</v>
      </c>
      <c r="O163" s="493">
        <f t="shared" si="27"/>
        <v>0</v>
      </c>
      <c r="P163" s="499">
        <v>0</v>
      </c>
      <c r="Q163" s="499">
        <v>0</v>
      </c>
      <c r="R163" s="493">
        <f t="shared" si="28"/>
        <v>0</v>
      </c>
      <c r="S163" s="43">
        <v>0</v>
      </c>
      <c r="T163" s="43">
        <v>0</v>
      </c>
      <c r="U163" s="493">
        <f t="shared" si="29"/>
        <v>0</v>
      </c>
      <c r="V163" s="43">
        <v>0</v>
      </c>
      <c r="W163" s="43">
        <v>0</v>
      </c>
    </row>
    <row r="164" spans="1:23" s="10" customFormat="1" ht="65.25" customHeight="1">
      <c r="A164" s="206" t="s">
        <v>295</v>
      </c>
      <c r="B164" s="197" t="s">
        <v>262</v>
      </c>
      <c r="C164" s="183" t="s">
        <v>296</v>
      </c>
      <c r="D164" s="64"/>
      <c r="E164" s="42" t="s">
        <v>245</v>
      </c>
      <c r="F164" s="42" t="s">
        <v>105</v>
      </c>
      <c r="G164" s="42" t="s">
        <v>297</v>
      </c>
      <c r="H164" s="42">
        <v>611</v>
      </c>
      <c r="I164" s="186" t="s">
        <v>294</v>
      </c>
      <c r="J164" s="198">
        <v>40897</v>
      </c>
      <c r="K164" s="189" t="s">
        <v>113</v>
      </c>
      <c r="L164" s="505">
        <v>116.4</v>
      </c>
      <c r="M164" s="514">
        <v>212.6</v>
      </c>
      <c r="N164" s="301">
        <v>212.6</v>
      </c>
      <c r="O164" s="493">
        <f t="shared" si="27"/>
        <v>0</v>
      </c>
      <c r="P164" s="470">
        <v>0</v>
      </c>
      <c r="Q164" s="43">
        <v>0</v>
      </c>
      <c r="R164" s="493">
        <f t="shared" si="28"/>
        <v>0</v>
      </c>
      <c r="S164" s="43">
        <v>0</v>
      </c>
      <c r="T164" s="43">
        <v>0</v>
      </c>
      <c r="U164" s="493">
        <f t="shared" si="29"/>
        <v>0</v>
      </c>
      <c r="V164" s="43">
        <v>0</v>
      </c>
      <c r="W164" s="43">
        <v>0</v>
      </c>
    </row>
    <row r="165" spans="1:23" s="10" customFormat="1" ht="135">
      <c r="A165" s="206" t="s">
        <v>298</v>
      </c>
      <c r="B165" s="197" t="s">
        <v>262</v>
      </c>
      <c r="C165" s="183" t="s">
        <v>299</v>
      </c>
      <c r="D165" s="64"/>
      <c r="E165" s="42" t="s">
        <v>245</v>
      </c>
      <c r="F165" s="42" t="s">
        <v>105</v>
      </c>
      <c r="G165" s="42" t="s">
        <v>297</v>
      </c>
      <c r="H165" s="42">
        <v>611</v>
      </c>
      <c r="I165" s="186" t="s">
        <v>294</v>
      </c>
      <c r="J165" s="198">
        <v>40897</v>
      </c>
      <c r="K165" s="189" t="s">
        <v>113</v>
      </c>
      <c r="L165" s="505">
        <v>421.4</v>
      </c>
      <c r="M165" s="514">
        <v>391.4</v>
      </c>
      <c r="N165" s="301">
        <v>391.4</v>
      </c>
      <c r="O165" s="493">
        <f t="shared" si="27"/>
        <v>0</v>
      </c>
      <c r="P165" s="470">
        <v>0</v>
      </c>
      <c r="Q165" s="43">
        <v>0</v>
      </c>
      <c r="R165" s="493">
        <f t="shared" si="28"/>
        <v>0</v>
      </c>
      <c r="S165" s="43">
        <v>0</v>
      </c>
      <c r="T165" s="43">
        <v>0</v>
      </c>
      <c r="U165" s="493">
        <f t="shared" si="29"/>
        <v>0</v>
      </c>
      <c r="V165" s="43">
        <v>0</v>
      </c>
      <c r="W165" s="43">
        <v>0</v>
      </c>
    </row>
    <row r="166" spans="1:23" s="10" customFormat="1" ht="108">
      <c r="A166" s="206" t="s">
        <v>300</v>
      </c>
      <c r="B166" s="197" t="s">
        <v>262</v>
      </c>
      <c r="C166" s="183" t="s">
        <v>301</v>
      </c>
      <c r="D166" s="64"/>
      <c r="E166" s="42" t="s">
        <v>245</v>
      </c>
      <c r="F166" s="42" t="s">
        <v>105</v>
      </c>
      <c r="G166" s="42" t="s">
        <v>302</v>
      </c>
      <c r="H166" s="42" t="s">
        <v>259</v>
      </c>
      <c r="I166" s="186" t="s">
        <v>303</v>
      </c>
      <c r="J166" s="198">
        <v>40979</v>
      </c>
      <c r="K166" s="189" t="s">
        <v>113</v>
      </c>
      <c r="L166" s="505">
        <v>24.6</v>
      </c>
      <c r="M166" s="505">
        <v>99.3</v>
      </c>
      <c r="N166" s="489">
        <v>99.3</v>
      </c>
      <c r="O166" s="493">
        <f t="shared" si="27"/>
        <v>0</v>
      </c>
      <c r="P166" s="470">
        <v>0</v>
      </c>
      <c r="Q166" s="43">
        <v>0</v>
      </c>
      <c r="R166" s="493">
        <f t="shared" si="28"/>
        <v>0</v>
      </c>
      <c r="S166" s="43">
        <v>0</v>
      </c>
      <c r="T166" s="43">
        <v>0</v>
      </c>
      <c r="U166" s="493">
        <f t="shared" si="29"/>
        <v>0</v>
      </c>
      <c r="V166" s="43">
        <v>0</v>
      </c>
      <c r="W166" s="43">
        <v>0</v>
      </c>
    </row>
    <row r="167" spans="1:23" s="10" customFormat="1" ht="61.5" customHeight="1">
      <c r="A167" s="206" t="s">
        <v>304</v>
      </c>
      <c r="B167" s="197" t="s">
        <v>262</v>
      </c>
      <c r="C167" s="183" t="s">
        <v>301</v>
      </c>
      <c r="D167" s="64"/>
      <c r="E167" s="42" t="s">
        <v>245</v>
      </c>
      <c r="F167" s="42" t="s">
        <v>105</v>
      </c>
      <c r="G167" s="42" t="s">
        <v>305</v>
      </c>
      <c r="H167" s="42">
        <v>611</v>
      </c>
      <c r="I167" s="186" t="s">
        <v>294</v>
      </c>
      <c r="J167" s="198">
        <v>40897</v>
      </c>
      <c r="K167" s="189" t="s">
        <v>113</v>
      </c>
      <c r="L167" s="505">
        <v>216.4</v>
      </c>
      <c r="M167" s="514">
        <v>301.1</v>
      </c>
      <c r="N167" s="301">
        <v>301.1</v>
      </c>
      <c r="O167" s="493">
        <f t="shared" si="27"/>
        <v>0</v>
      </c>
      <c r="P167" s="470">
        <v>0</v>
      </c>
      <c r="Q167" s="43">
        <v>0</v>
      </c>
      <c r="R167" s="493">
        <f t="shared" si="28"/>
        <v>0</v>
      </c>
      <c r="S167" s="43">
        <v>0</v>
      </c>
      <c r="T167" s="43">
        <v>0</v>
      </c>
      <c r="U167" s="493">
        <f t="shared" si="29"/>
        <v>0</v>
      </c>
      <c r="V167" s="43">
        <v>0</v>
      </c>
      <c r="W167" s="43">
        <v>0</v>
      </c>
    </row>
    <row r="168" spans="1:23" s="10" customFormat="1" ht="101.25">
      <c r="A168" s="213" t="s">
        <v>306</v>
      </c>
      <c r="B168" s="197" t="s">
        <v>262</v>
      </c>
      <c r="C168" s="183" t="s">
        <v>307</v>
      </c>
      <c r="D168" s="64"/>
      <c r="E168" s="42" t="s">
        <v>245</v>
      </c>
      <c r="F168" s="42" t="s">
        <v>105</v>
      </c>
      <c r="G168" s="42" t="s">
        <v>305</v>
      </c>
      <c r="H168" s="42">
        <v>611</v>
      </c>
      <c r="I168" s="186" t="s">
        <v>294</v>
      </c>
      <c r="J168" s="198">
        <v>40897</v>
      </c>
      <c r="K168" s="189" t="s">
        <v>113</v>
      </c>
      <c r="L168" s="505">
        <v>2224.5</v>
      </c>
      <c r="M168" s="514">
        <v>3249.5</v>
      </c>
      <c r="N168" s="301">
        <v>3249.5</v>
      </c>
      <c r="O168" s="493">
        <f t="shared" si="27"/>
        <v>0</v>
      </c>
      <c r="P168" s="470">
        <v>0</v>
      </c>
      <c r="Q168" s="43">
        <v>0</v>
      </c>
      <c r="R168" s="493">
        <f t="shared" si="28"/>
        <v>0</v>
      </c>
      <c r="S168" s="43">
        <v>0</v>
      </c>
      <c r="T168" s="43">
        <v>0</v>
      </c>
      <c r="U168" s="493">
        <f t="shared" si="29"/>
        <v>0</v>
      </c>
      <c r="V168" s="43">
        <v>0</v>
      </c>
      <c r="W168" s="43">
        <v>0</v>
      </c>
    </row>
    <row r="169" spans="1:23" s="10" customFormat="1" ht="75" customHeight="1">
      <c r="A169" s="213" t="s">
        <v>308</v>
      </c>
      <c r="B169" s="197" t="s">
        <v>262</v>
      </c>
      <c r="C169" s="183" t="s">
        <v>292</v>
      </c>
      <c r="D169" s="64"/>
      <c r="E169" s="42" t="s">
        <v>245</v>
      </c>
      <c r="F169" s="42" t="s">
        <v>105</v>
      </c>
      <c r="G169" s="42" t="s">
        <v>206</v>
      </c>
      <c r="H169" s="42" t="s">
        <v>259</v>
      </c>
      <c r="I169" s="563" t="s">
        <v>235</v>
      </c>
      <c r="J169" s="573" t="s">
        <v>236</v>
      </c>
      <c r="K169" s="576" t="s">
        <v>237</v>
      </c>
      <c r="L169" s="505">
        <v>4074.5</v>
      </c>
      <c r="M169" s="514">
        <v>2515.8</v>
      </c>
      <c r="N169" s="301">
        <v>2515.8</v>
      </c>
      <c r="O169" s="493">
        <f t="shared" si="27"/>
        <v>13670.8</v>
      </c>
      <c r="P169" s="470">
        <v>13670.8</v>
      </c>
      <c r="Q169" s="43">
        <v>0</v>
      </c>
      <c r="R169" s="493">
        <f t="shared" si="28"/>
        <v>15357.9</v>
      </c>
      <c r="S169" s="43">
        <v>15357.9</v>
      </c>
      <c r="T169" s="43">
        <v>0</v>
      </c>
      <c r="U169" s="493">
        <f t="shared" si="29"/>
        <v>17772.2</v>
      </c>
      <c r="V169" s="43">
        <v>17772.2</v>
      </c>
      <c r="W169" s="43">
        <v>0</v>
      </c>
    </row>
    <row r="170" spans="1:23" s="10" customFormat="1" ht="101.25">
      <c r="A170" s="213" t="s">
        <v>309</v>
      </c>
      <c r="B170" s="197" t="s">
        <v>262</v>
      </c>
      <c r="C170" s="183" t="s">
        <v>307</v>
      </c>
      <c r="D170" s="64"/>
      <c r="E170" s="42" t="s">
        <v>245</v>
      </c>
      <c r="F170" s="42" t="s">
        <v>105</v>
      </c>
      <c r="G170" s="42" t="s">
        <v>206</v>
      </c>
      <c r="H170" s="42" t="s">
        <v>259</v>
      </c>
      <c r="I170" s="572"/>
      <c r="J170" s="574"/>
      <c r="K170" s="577"/>
      <c r="L170" s="505">
        <v>1590.7</v>
      </c>
      <c r="M170" s="514">
        <v>1073.6</v>
      </c>
      <c r="N170" s="301">
        <v>1073.6</v>
      </c>
      <c r="O170" s="493">
        <f t="shared" si="27"/>
        <v>6689.6</v>
      </c>
      <c r="P170" s="470">
        <v>6689.6</v>
      </c>
      <c r="Q170" s="43">
        <v>0</v>
      </c>
      <c r="R170" s="493">
        <f t="shared" si="28"/>
        <v>7515.1</v>
      </c>
      <c r="S170" s="43">
        <v>7515.1</v>
      </c>
      <c r="T170" s="43">
        <v>0</v>
      </c>
      <c r="U170" s="493">
        <f t="shared" si="29"/>
        <v>8696.3</v>
      </c>
      <c r="V170" s="43">
        <v>8696.3</v>
      </c>
      <c r="W170" s="43">
        <v>0</v>
      </c>
    </row>
    <row r="171" spans="1:23" s="10" customFormat="1" ht="60">
      <c r="A171" s="213" t="s">
        <v>310</v>
      </c>
      <c r="B171" s="197" t="s">
        <v>132</v>
      </c>
      <c r="C171" s="183" t="s">
        <v>301</v>
      </c>
      <c r="D171" s="64"/>
      <c r="E171" s="42" t="s">
        <v>245</v>
      </c>
      <c r="F171" s="42" t="s">
        <v>105</v>
      </c>
      <c r="G171" s="42" t="s">
        <v>206</v>
      </c>
      <c r="H171" s="42" t="s">
        <v>259</v>
      </c>
      <c r="I171" s="572"/>
      <c r="J171" s="574"/>
      <c r="K171" s="577"/>
      <c r="L171" s="505">
        <v>119.3</v>
      </c>
      <c r="M171" s="514">
        <v>82.6</v>
      </c>
      <c r="N171" s="301">
        <v>82.6</v>
      </c>
      <c r="O171" s="493">
        <f t="shared" si="27"/>
        <v>409.7</v>
      </c>
      <c r="P171" s="470">
        <v>409.7</v>
      </c>
      <c r="Q171" s="43">
        <v>0</v>
      </c>
      <c r="R171" s="493">
        <f t="shared" si="28"/>
        <v>460.2</v>
      </c>
      <c r="S171" s="43">
        <v>460.2</v>
      </c>
      <c r="T171" s="43">
        <v>0</v>
      </c>
      <c r="U171" s="493">
        <f t="shared" si="29"/>
        <v>532.5</v>
      </c>
      <c r="V171" s="43">
        <v>532.5</v>
      </c>
      <c r="W171" s="43">
        <v>0</v>
      </c>
    </row>
    <row r="172" spans="1:23" s="10" customFormat="1" ht="90">
      <c r="A172" s="213" t="s">
        <v>311</v>
      </c>
      <c r="B172" s="197" t="s">
        <v>132</v>
      </c>
      <c r="C172" s="183" t="s">
        <v>296</v>
      </c>
      <c r="D172" s="64"/>
      <c r="E172" s="42" t="s">
        <v>245</v>
      </c>
      <c r="F172" s="42" t="s">
        <v>105</v>
      </c>
      <c r="G172" s="42" t="s">
        <v>206</v>
      </c>
      <c r="H172" s="42" t="s">
        <v>259</v>
      </c>
      <c r="I172" s="572"/>
      <c r="J172" s="574"/>
      <c r="K172" s="577"/>
      <c r="L172" s="505">
        <v>135.4</v>
      </c>
      <c r="M172" s="514">
        <v>81.4</v>
      </c>
      <c r="N172" s="301">
        <v>81.4</v>
      </c>
      <c r="O172" s="493">
        <f t="shared" si="27"/>
        <v>557</v>
      </c>
      <c r="P172" s="470">
        <v>557</v>
      </c>
      <c r="Q172" s="43">
        <v>0</v>
      </c>
      <c r="R172" s="493">
        <f t="shared" si="28"/>
        <v>625.8</v>
      </c>
      <c r="S172" s="43">
        <v>625.8</v>
      </c>
      <c r="T172" s="43">
        <v>0</v>
      </c>
      <c r="U172" s="493">
        <f t="shared" si="29"/>
        <v>724.1</v>
      </c>
      <c r="V172" s="43">
        <v>724.1</v>
      </c>
      <c r="W172" s="43">
        <v>0</v>
      </c>
    </row>
    <row r="173" spans="1:23" s="10" customFormat="1" ht="135">
      <c r="A173" s="213" t="s">
        <v>312</v>
      </c>
      <c r="B173" s="197" t="s">
        <v>262</v>
      </c>
      <c r="C173" s="183" t="s">
        <v>299</v>
      </c>
      <c r="D173" s="64"/>
      <c r="E173" s="42" t="s">
        <v>245</v>
      </c>
      <c r="F173" s="42" t="s">
        <v>105</v>
      </c>
      <c r="G173" s="42" t="s">
        <v>206</v>
      </c>
      <c r="H173" s="42" t="s">
        <v>259</v>
      </c>
      <c r="I173" s="564"/>
      <c r="J173" s="575"/>
      <c r="K173" s="578"/>
      <c r="L173" s="505">
        <v>240.9</v>
      </c>
      <c r="M173" s="514">
        <v>146.2</v>
      </c>
      <c r="N173" s="301">
        <v>146.2</v>
      </c>
      <c r="O173" s="493">
        <f t="shared" si="27"/>
        <v>241.7</v>
      </c>
      <c r="P173" s="470">
        <v>241.7</v>
      </c>
      <c r="Q173" s="43">
        <v>0</v>
      </c>
      <c r="R173" s="493">
        <f t="shared" si="28"/>
        <v>271.5</v>
      </c>
      <c r="S173" s="43">
        <v>271.5</v>
      </c>
      <c r="T173" s="43">
        <v>0</v>
      </c>
      <c r="U173" s="493">
        <f t="shared" si="29"/>
        <v>314.2</v>
      </c>
      <c r="V173" s="43">
        <v>314.2</v>
      </c>
      <c r="W173" s="43">
        <v>0</v>
      </c>
    </row>
    <row r="174" spans="1:23" s="10" customFormat="1" ht="60">
      <c r="A174" s="213" t="s">
        <v>313</v>
      </c>
      <c r="B174" s="197" t="s">
        <v>132</v>
      </c>
      <c r="C174" s="183" t="s">
        <v>292</v>
      </c>
      <c r="D174" s="64"/>
      <c r="E174" s="42" t="s">
        <v>245</v>
      </c>
      <c r="F174" s="42" t="s">
        <v>105</v>
      </c>
      <c r="G174" s="42" t="s">
        <v>125</v>
      </c>
      <c r="H174" s="42" t="s">
        <v>259</v>
      </c>
      <c r="I174" s="579" t="s">
        <v>268</v>
      </c>
      <c r="J174" s="582">
        <v>40979</v>
      </c>
      <c r="K174" s="585" t="s">
        <v>113</v>
      </c>
      <c r="L174" s="505">
        <v>490.5</v>
      </c>
      <c r="M174" s="505">
        <v>0</v>
      </c>
      <c r="N174" s="489">
        <v>0</v>
      </c>
      <c r="O174" s="493">
        <f t="shared" si="27"/>
        <v>0</v>
      </c>
      <c r="P174" s="470">
        <v>0</v>
      </c>
      <c r="Q174" s="43">
        <v>0</v>
      </c>
      <c r="R174" s="493">
        <f t="shared" si="28"/>
        <v>0</v>
      </c>
      <c r="S174" s="43">
        <v>0</v>
      </c>
      <c r="T174" s="43">
        <v>0</v>
      </c>
      <c r="U174" s="493">
        <f t="shared" si="29"/>
        <v>0</v>
      </c>
      <c r="V174" s="43">
        <v>0</v>
      </c>
      <c r="W174" s="43">
        <v>0</v>
      </c>
    </row>
    <row r="175" spans="1:23" s="10" customFormat="1" ht="101.25">
      <c r="A175" s="213" t="s">
        <v>314</v>
      </c>
      <c r="B175" s="197" t="s">
        <v>132</v>
      </c>
      <c r="C175" s="183" t="s">
        <v>307</v>
      </c>
      <c r="D175" s="64"/>
      <c r="E175" s="42" t="s">
        <v>245</v>
      </c>
      <c r="F175" s="42" t="s">
        <v>105</v>
      </c>
      <c r="G175" s="42" t="s">
        <v>125</v>
      </c>
      <c r="H175" s="42" t="s">
        <v>259</v>
      </c>
      <c r="I175" s="580"/>
      <c r="J175" s="583"/>
      <c r="K175" s="586"/>
      <c r="L175" s="505">
        <v>213.8</v>
      </c>
      <c r="M175" s="505">
        <v>0</v>
      </c>
      <c r="N175" s="489">
        <v>0</v>
      </c>
      <c r="O175" s="493">
        <f t="shared" si="27"/>
        <v>0</v>
      </c>
      <c r="P175" s="470">
        <v>0</v>
      </c>
      <c r="Q175" s="43">
        <v>0</v>
      </c>
      <c r="R175" s="493">
        <f t="shared" si="28"/>
        <v>0</v>
      </c>
      <c r="S175" s="43">
        <v>0</v>
      </c>
      <c r="T175" s="43">
        <v>0</v>
      </c>
      <c r="U175" s="493">
        <f t="shared" si="29"/>
        <v>0</v>
      </c>
      <c r="V175" s="43">
        <v>0</v>
      </c>
      <c r="W175" s="43">
        <v>0</v>
      </c>
    </row>
    <row r="176" spans="1:23" s="10" customFormat="1" ht="60">
      <c r="A176" s="213" t="s">
        <v>315</v>
      </c>
      <c r="B176" s="197" t="s">
        <v>132</v>
      </c>
      <c r="C176" s="183" t="s">
        <v>301</v>
      </c>
      <c r="D176" s="64"/>
      <c r="E176" s="42" t="s">
        <v>245</v>
      </c>
      <c r="F176" s="42" t="s">
        <v>105</v>
      </c>
      <c r="G176" s="42" t="s">
        <v>125</v>
      </c>
      <c r="H176" s="42" t="s">
        <v>259</v>
      </c>
      <c r="I176" s="580"/>
      <c r="J176" s="583"/>
      <c r="K176" s="586"/>
      <c r="L176" s="505">
        <v>16.4</v>
      </c>
      <c r="M176" s="505">
        <v>0</v>
      </c>
      <c r="N176" s="489">
        <v>0</v>
      </c>
      <c r="O176" s="493">
        <f t="shared" si="27"/>
        <v>0</v>
      </c>
      <c r="P176" s="470">
        <v>0</v>
      </c>
      <c r="Q176" s="43">
        <v>0</v>
      </c>
      <c r="R176" s="493">
        <f t="shared" si="28"/>
        <v>0</v>
      </c>
      <c r="S176" s="43">
        <v>0</v>
      </c>
      <c r="T176" s="43">
        <v>0</v>
      </c>
      <c r="U176" s="493">
        <f t="shared" si="29"/>
        <v>0</v>
      </c>
      <c r="V176" s="43">
        <v>0</v>
      </c>
      <c r="W176" s="43">
        <v>0</v>
      </c>
    </row>
    <row r="177" spans="1:23" s="10" customFormat="1" ht="90">
      <c r="A177" s="213" t="s">
        <v>316</v>
      </c>
      <c r="B177" s="197" t="s">
        <v>132</v>
      </c>
      <c r="C177" s="183" t="s">
        <v>296</v>
      </c>
      <c r="D177" s="64"/>
      <c r="E177" s="42" t="s">
        <v>245</v>
      </c>
      <c r="F177" s="42" t="s">
        <v>105</v>
      </c>
      <c r="G177" s="42" t="s">
        <v>125</v>
      </c>
      <c r="H177" s="42" t="s">
        <v>259</v>
      </c>
      <c r="I177" s="580"/>
      <c r="J177" s="583"/>
      <c r="K177" s="586"/>
      <c r="L177" s="505">
        <v>10</v>
      </c>
      <c r="M177" s="505">
        <v>0</v>
      </c>
      <c r="N177" s="489">
        <v>0</v>
      </c>
      <c r="O177" s="493">
        <f t="shared" si="27"/>
        <v>0</v>
      </c>
      <c r="P177" s="470">
        <v>0</v>
      </c>
      <c r="Q177" s="43">
        <v>0</v>
      </c>
      <c r="R177" s="493">
        <f t="shared" si="28"/>
        <v>0</v>
      </c>
      <c r="S177" s="43">
        <v>0</v>
      </c>
      <c r="T177" s="43">
        <v>0</v>
      </c>
      <c r="U177" s="493">
        <f t="shared" si="29"/>
        <v>0</v>
      </c>
      <c r="V177" s="43">
        <v>0</v>
      </c>
      <c r="W177" s="43">
        <v>0</v>
      </c>
    </row>
    <row r="178" spans="1:23" s="10" customFormat="1" ht="135">
      <c r="A178" s="213" t="s">
        <v>317</v>
      </c>
      <c r="B178" s="197" t="s">
        <v>262</v>
      </c>
      <c r="C178" s="183" t="s">
        <v>299</v>
      </c>
      <c r="D178" s="64"/>
      <c r="E178" s="42" t="s">
        <v>245</v>
      </c>
      <c r="F178" s="42" t="s">
        <v>105</v>
      </c>
      <c r="G178" s="42" t="s">
        <v>125</v>
      </c>
      <c r="H178" s="42" t="s">
        <v>259</v>
      </c>
      <c r="I178" s="581"/>
      <c r="J178" s="584"/>
      <c r="K178" s="587"/>
      <c r="L178" s="505">
        <v>18</v>
      </c>
      <c r="M178" s="505">
        <v>0</v>
      </c>
      <c r="N178" s="489">
        <v>0</v>
      </c>
      <c r="O178" s="493">
        <f t="shared" si="27"/>
        <v>0</v>
      </c>
      <c r="P178" s="470">
        <v>0</v>
      </c>
      <c r="Q178" s="43">
        <v>0</v>
      </c>
      <c r="R178" s="493">
        <f t="shared" si="28"/>
        <v>0</v>
      </c>
      <c r="S178" s="43">
        <v>0</v>
      </c>
      <c r="T178" s="43">
        <v>0</v>
      </c>
      <c r="U178" s="493">
        <f t="shared" si="29"/>
        <v>0</v>
      </c>
      <c r="V178" s="43">
        <v>0</v>
      </c>
      <c r="W178" s="43">
        <v>0</v>
      </c>
    </row>
    <row r="179" spans="1:23" s="10" customFormat="1" ht="60">
      <c r="A179" s="213" t="s">
        <v>318</v>
      </c>
      <c r="B179" s="197" t="s">
        <v>132</v>
      </c>
      <c r="C179" s="183" t="s">
        <v>292</v>
      </c>
      <c r="D179" s="64"/>
      <c r="E179" s="42" t="s">
        <v>245</v>
      </c>
      <c r="F179" s="42" t="s">
        <v>105</v>
      </c>
      <c r="G179" s="42" t="s">
        <v>319</v>
      </c>
      <c r="H179" s="42" t="s">
        <v>259</v>
      </c>
      <c r="I179" s="579" t="s">
        <v>320</v>
      </c>
      <c r="J179" s="582">
        <v>41418</v>
      </c>
      <c r="K179" s="585" t="s">
        <v>113</v>
      </c>
      <c r="L179" s="505">
        <v>0</v>
      </c>
      <c r="M179" s="514">
        <v>3820.5</v>
      </c>
      <c r="N179" s="301">
        <v>3820.5</v>
      </c>
      <c r="O179" s="493">
        <f t="shared" si="27"/>
        <v>0</v>
      </c>
      <c r="P179" s="470">
        <v>0</v>
      </c>
      <c r="Q179" s="43">
        <v>0</v>
      </c>
      <c r="R179" s="493">
        <f t="shared" si="28"/>
        <v>0</v>
      </c>
      <c r="S179" s="43">
        <v>0</v>
      </c>
      <c r="T179" s="43">
        <v>0</v>
      </c>
      <c r="U179" s="493">
        <f t="shared" si="29"/>
        <v>0</v>
      </c>
      <c r="V179" s="43">
        <v>0</v>
      </c>
      <c r="W179" s="43">
        <v>0</v>
      </c>
    </row>
    <row r="180" spans="1:23" s="10" customFormat="1" ht="101.25">
      <c r="A180" s="213" t="s">
        <v>321</v>
      </c>
      <c r="B180" s="197" t="s">
        <v>132</v>
      </c>
      <c r="C180" s="183" t="s">
        <v>307</v>
      </c>
      <c r="D180" s="64"/>
      <c r="E180" s="42" t="s">
        <v>245</v>
      </c>
      <c r="F180" s="42" t="s">
        <v>105</v>
      </c>
      <c r="G180" s="42" t="s">
        <v>319</v>
      </c>
      <c r="H180" s="42" t="s">
        <v>259</v>
      </c>
      <c r="I180" s="580"/>
      <c r="J180" s="583"/>
      <c r="K180" s="586"/>
      <c r="L180" s="505">
        <v>0</v>
      </c>
      <c r="M180" s="514">
        <v>810.3</v>
      </c>
      <c r="N180" s="301">
        <v>810.3</v>
      </c>
      <c r="O180" s="493">
        <f t="shared" si="27"/>
        <v>0</v>
      </c>
      <c r="P180" s="470">
        <v>0</v>
      </c>
      <c r="Q180" s="43">
        <v>0</v>
      </c>
      <c r="R180" s="493">
        <f t="shared" si="28"/>
        <v>0</v>
      </c>
      <c r="S180" s="43">
        <v>0</v>
      </c>
      <c r="T180" s="43">
        <v>0</v>
      </c>
      <c r="U180" s="493">
        <f t="shared" si="29"/>
        <v>0</v>
      </c>
      <c r="V180" s="43">
        <v>0</v>
      </c>
      <c r="W180" s="43">
        <v>0</v>
      </c>
    </row>
    <row r="181" spans="1:23" s="10" customFormat="1" ht="60">
      <c r="A181" s="213" t="s">
        <v>322</v>
      </c>
      <c r="B181" s="197" t="s">
        <v>132</v>
      </c>
      <c r="C181" s="183" t="s">
        <v>301</v>
      </c>
      <c r="D181" s="64"/>
      <c r="E181" s="42" t="s">
        <v>245</v>
      </c>
      <c r="F181" s="42" t="s">
        <v>105</v>
      </c>
      <c r="G181" s="42" t="s">
        <v>319</v>
      </c>
      <c r="H181" s="42" t="s">
        <v>259</v>
      </c>
      <c r="I181" s="580"/>
      <c r="J181" s="583"/>
      <c r="K181" s="586"/>
      <c r="L181" s="505">
        <v>0</v>
      </c>
      <c r="M181" s="514">
        <v>80.3</v>
      </c>
      <c r="N181" s="301">
        <v>80.3</v>
      </c>
      <c r="O181" s="493">
        <f t="shared" si="27"/>
        <v>0</v>
      </c>
      <c r="P181" s="470">
        <v>0</v>
      </c>
      <c r="Q181" s="43">
        <v>0</v>
      </c>
      <c r="R181" s="493">
        <f t="shared" si="28"/>
        <v>0</v>
      </c>
      <c r="S181" s="43">
        <v>0</v>
      </c>
      <c r="T181" s="43">
        <v>0</v>
      </c>
      <c r="U181" s="493">
        <f t="shared" si="29"/>
        <v>0</v>
      </c>
      <c r="V181" s="43">
        <v>0</v>
      </c>
      <c r="W181" s="43">
        <v>0</v>
      </c>
    </row>
    <row r="182" spans="1:23" s="10" customFormat="1" ht="90">
      <c r="A182" s="216" t="s">
        <v>323</v>
      </c>
      <c r="B182" s="197" t="s">
        <v>132</v>
      </c>
      <c r="C182" s="183" t="s">
        <v>296</v>
      </c>
      <c r="D182" s="64"/>
      <c r="E182" s="42" t="s">
        <v>245</v>
      </c>
      <c r="F182" s="42" t="s">
        <v>105</v>
      </c>
      <c r="G182" s="42" t="s">
        <v>319</v>
      </c>
      <c r="H182" s="42" t="s">
        <v>259</v>
      </c>
      <c r="I182" s="580"/>
      <c r="J182" s="583"/>
      <c r="K182" s="586"/>
      <c r="L182" s="505">
        <v>0</v>
      </c>
      <c r="M182" s="514">
        <v>43.5</v>
      </c>
      <c r="N182" s="301">
        <v>43.5</v>
      </c>
      <c r="O182" s="493">
        <f t="shared" si="27"/>
        <v>0</v>
      </c>
      <c r="P182" s="470">
        <v>0</v>
      </c>
      <c r="Q182" s="43">
        <v>0</v>
      </c>
      <c r="R182" s="493">
        <f t="shared" si="28"/>
        <v>0</v>
      </c>
      <c r="S182" s="43">
        <v>0</v>
      </c>
      <c r="T182" s="43">
        <v>0</v>
      </c>
      <c r="U182" s="493">
        <f t="shared" si="29"/>
        <v>0</v>
      </c>
      <c r="V182" s="43">
        <v>0</v>
      </c>
      <c r="W182" s="43">
        <v>0</v>
      </c>
    </row>
    <row r="183" spans="1:23" s="10" customFormat="1" ht="135">
      <c r="A183" s="216" t="s">
        <v>324</v>
      </c>
      <c r="B183" s="197" t="s">
        <v>132</v>
      </c>
      <c r="C183" s="183" t="s">
        <v>299</v>
      </c>
      <c r="D183" s="64"/>
      <c r="E183" s="42" t="s">
        <v>245</v>
      </c>
      <c r="F183" s="42" t="s">
        <v>105</v>
      </c>
      <c r="G183" s="42" t="s">
        <v>319</v>
      </c>
      <c r="H183" s="42" t="s">
        <v>259</v>
      </c>
      <c r="I183" s="581"/>
      <c r="J183" s="584"/>
      <c r="K183" s="587"/>
      <c r="L183" s="505">
        <v>0</v>
      </c>
      <c r="M183" s="514">
        <v>50.9</v>
      </c>
      <c r="N183" s="301">
        <v>50.9</v>
      </c>
      <c r="O183" s="493">
        <f t="shared" si="27"/>
        <v>0</v>
      </c>
      <c r="P183" s="470">
        <v>0</v>
      </c>
      <c r="Q183" s="43">
        <v>0</v>
      </c>
      <c r="R183" s="493">
        <f t="shared" si="28"/>
        <v>0</v>
      </c>
      <c r="S183" s="43">
        <v>0</v>
      </c>
      <c r="T183" s="43">
        <v>0</v>
      </c>
      <c r="U183" s="493">
        <f t="shared" si="29"/>
        <v>0</v>
      </c>
      <c r="V183" s="43">
        <v>0</v>
      </c>
      <c r="W183" s="43">
        <v>0</v>
      </c>
    </row>
    <row r="184" spans="1:23" s="218" customFormat="1" ht="124.5" customHeight="1">
      <c r="A184" s="216" t="s">
        <v>325</v>
      </c>
      <c r="B184" s="197" t="s">
        <v>132</v>
      </c>
      <c r="C184" s="192" t="s">
        <v>292</v>
      </c>
      <c r="D184" s="64"/>
      <c r="E184" s="42" t="s">
        <v>245</v>
      </c>
      <c r="F184" s="42" t="s">
        <v>105</v>
      </c>
      <c r="G184" s="42" t="s">
        <v>281</v>
      </c>
      <c r="H184" s="42" t="s">
        <v>259</v>
      </c>
      <c r="I184" s="211" t="s">
        <v>282</v>
      </c>
      <c r="J184" s="212">
        <v>41198</v>
      </c>
      <c r="K184" s="212">
        <v>42369</v>
      </c>
      <c r="L184" s="505">
        <v>0</v>
      </c>
      <c r="M184" s="505">
        <v>0</v>
      </c>
      <c r="N184" s="489">
        <v>0</v>
      </c>
      <c r="O184" s="493">
        <f t="shared" si="27"/>
        <v>3.7</v>
      </c>
      <c r="P184" s="43">
        <v>3.7</v>
      </c>
      <c r="Q184" s="43">
        <v>0</v>
      </c>
      <c r="R184" s="493">
        <f t="shared" si="28"/>
        <v>3.7</v>
      </c>
      <c r="S184" s="43">
        <v>3.7</v>
      </c>
      <c r="T184" s="43">
        <v>0</v>
      </c>
      <c r="U184" s="493">
        <f t="shared" si="29"/>
        <v>0</v>
      </c>
      <c r="V184" s="43">
        <v>0</v>
      </c>
      <c r="W184" s="43">
        <v>0</v>
      </c>
    </row>
    <row r="185" spans="1:23" s="10" customFormat="1" ht="63" customHeight="1">
      <c r="A185" s="216" t="s">
        <v>326</v>
      </c>
      <c r="B185" s="197" t="s">
        <v>262</v>
      </c>
      <c r="C185" s="192" t="s">
        <v>292</v>
      </c>
      <c r="D185" s="40"/>
      <c r="E185" s="42" t="s">
        <v>245</v>
      </c>
      <c r="F185" s="42" t="s">
        <v>105</v>
      </c>
      <c r="G185" s="42" t="s">
        <v>327</v>
      </c>
      <c r="H185" s="42" t="s">
        <v>259</v>
      </c>
      <c r="I185" s="579" t="s">
        <v>328</v>
      </c>
      <c r="J185" s="582">
        <v>41561</v>
      </c>
      <c r="K185" s="585">
        <v>42735</v>
      </c>
      <c r="L185" s="505">
        <v>0</v>
      </c>
      <c r="M185" s="505">
        <v>0</v>
      </c>
      <c r="N185" s="489">
        <v>0</v>
      </c>
      <c r="O185" s="493">
        <f t="shared" si="27"/>
        <v>8145.4</v>
      </c>
      <c r="P185" s="470">
        <v>4718.9</v>
      </c>
      <c r="Q185" s="43">
        <v>3426.5</v>
      </c>
      <c r="R185" s="493">
        <f t="shared" si="28"/>
        <v>12394.5</v>
      </c>
      <c r="S185" s="43">
        <v>4944.3</v>
      </c>
      <c r="T185" s="43">
        <v>7450.2</v>
      </c>
      <c r="U185" s="493">
        <f t="shared" si="29"/>
        <v>16682.8</v>
      </c>
      <c r="V185" s="43">
        <v>5377.5</v>
      </c>
      <c r="W185" s="43">
        <v>11305.3</v>
      </c>
    </row>
    <row r="186" spans="1:23" s="10" customFormat="1" ht="63" customHeight="1">
      <c r="A186" s="216" t="s">
        <v>329</v>
      </c>
      <c r="B186" s="197" t="s">
        <v>262</v>
      </c>
      <c r="C186" s="192" t="s">
        <v>296</v>
      </c>
      <c r="D186" s="40"/>
      <c r="E186" s="42" t="s">
        <v>245</v>
      </c>
      <c r="F186" s="42" t="s">
        <v>105</v>
      </c>
      <c r="G186" s="42" t="s">
        <v>330</v>
      </c>
      <c r="H186" s="42" t="s">
        <v>259</v>
      </c>
      <c r="I186" s="580"/>
      <c r="J186" s="583"/>
      <c r="K186" s="586"/>
      <c r="L186" s="505">
        <v>0</v>
      </c>
      <c r="M186" s="505">
        <v>0</v>
      </c>
      <c r="N186" s="489">
        <v>0</v>
      </c>
      <c r="O186" s="493">
        <f t="shared" si="27"/>
        <v>134</v>
      </c>
      <c r="P186" s="470">
        <v>81.5</v>
      </c>
      <c r="Q186" s="43">
        <v>52.5</v>
      </c>
      <c r="R186" s="493">
        <f t="shared" si="28"/>
        <v>307</v>
      </c>
      <c r="S186" s="43">
        <v>122.2</v>
      </c>
      <c r="T186" s="43">
        <v>184.8</v>
      </c>
      <c r="U186" s="493">
        <f t="shared" si="29"/>
        <v>481.6</v>
      </c>
      <c r="V186" s="43">
        <v>168.5</v>
      </c>
      <c r="W186" s="43">
        <v>313.1</v>
      </c>
    </row>
    <row r="187" spans="1:23" s="10" customFormat="1" ht="135">
      <c r="A187" s="216" t="s">
        <v>331</v>
      </c>
      <c r="B187" s="197" t="s">
        <v>262</v>
      </c>
      <c r="C187" s="192" t="s">
        <v>299</v>
      </c>
      <c r="D187" s="40"/>
      <c r="E187" s="42" t="s">
        <v>245</v>
      </c>
      <c r="F187" s="42" t="s">
        <v>105</v>
      </c>
      <c r="G187" s="42" t="s">
        <v>332</v>
      </c>
      <c r="H187" s="42" t="s">
        <v>259</v>
      </c>
      <c r="I187" s="580"/>
      <c r="J187" s="583"/>
      <c r="K187" s="586"/>
      <c r="L187" s="505">
        <v>0</v>
      </c>
      <c r="M187" s="505">
        <v>0</v>
      </c>
      <c r="N187" s="489">
        <v>0</v>
      </c>
      <c r="O187" s="493">
        <f t="shared" si="27"/>
        <v>178.2</v>
      </c>
      <c r="P187" s="470">
        <v>105.2</v>
      </c>
      <c r="Q187" s="43">
        <v>73</v>
      </c>
      <c r="R187" s="493">
        <f t="shared" si="28"/>
        <v>253.5</v>
      </c>
      <c r="S187" s="43">
        <v>90.3</v>
      </c>
      <c r="T187" s="43">
        <v>163.2</v>
      </c>
      <c r="U187" s="493">
        <f t="shared" si="29"/>
        <v>329.4</v>
      </c>
      <c r="V187" s="43">
        <v>98.7</v>
      </c>
      <c r="W187" s="43">
        <v>230.7</v>
      </c>
    </row>
    <row r="188" spans="1:23" s="10" customFormat="1" ht="63.75" customHeight="1">
      <c r="A188" s="216" t="s">
        <v>333</v>
      </c>
      <c r="B188" s="197" t="s">
        <v>262</v>
      </c>
      <c r="C188" s="192" t="s">
        <v>301</v>
      </c>
      <c r="D188" s="40"/>
      <c r="E188" s="42" t="s">
        <v>245</v>
      </c>
      <c r="F188" s="42" t="s">
        <v>105</v>
      </c>
      <c r="G188" s="42" t="s">
        <v>334</v>
      </c>
      <c r="H188" s="42" t="s">
        <v>259</v>
      </c>
      <c r="I188" s="580"/>
      <c r="J188" s="583"/>
      <c r="K188" s="586"/>
      <c r="L188" s="505">
        <v>0</v>
      </c>
      <c r="M188" s="505">
        <v>0</v>
      </c>
      <c r="N188" s="489">
        <v>0</v>
      </c>
      <c r="O188" s="493">
        <f t="shared" si="27"/>
        <v>194.89999999999998</v>
      </c>
      <c r="P188" s="470">
        <v>106.6</v>
      </c>
      <c r="Q188" s="43">
        <v>88.3</v>
      </c>
      <c r="R188" s="493">
        <f t="shared" si="28"/>
        <v>322.4</v>
      </c>
      <c r="S188" s="43">
        <v>105</v>
      </c>
      <c r="T188" s="43">
        <v>217.4</v>
      </c>
      <c r="U188" s="493">
        <f t="shared" si="29"/>
        <v>451.1</v>
      </c>
      <c r="V188" s="43">
        <v>121.5</v>
      </c>
      <c r="W188" s="43">
        <v>329.6</v>
      </c>
    </row>
    <row r="189" spans="1:23" s="10" customFormat="1" ht="101.25">
      <c r="A189" s="216" t="s">
        <v>335</v>
      </c>
      <c r="B189" s="197" t="s">
        <v>262</v>
      </c>
      <c r="C189" s="192" t="s">
        <v>307</v>
      </c>
      <c r="D189" s="40"/>
      <c r="E189" s="42" t="s">
        <v>245</v>
      </c>
      <c r="F189" s="42" t="s">
        <v>105</v>
      </c>
      <c r="G189" s="42" t="s">
        <v>336</v>
      </c>
      <c r="H189" s="42" t="s">
        <v>259</v>
      </c>
      <c r="I189" s="581"/>
      <c r="J189" s="584"/>
      <c r="K189" s="587"/>
      <c r="L189" s="505">
        <v>0</v>
      </c>
      <c r="M189" s="505">
        <v>0</v>
      </c>
      <c r="N189" s="489">
        <v>0</v>
      </c>
      <c r="O189" s="493">
        <f t="shared" si="27"/>
        <v>2164.8</v>
      </c>
      <c r="P189" s="470">
        <v>1539.2</v>
      </c>
      <c r="Q189" s="43">
        <v>625.6</v>
      </c>
      <c r="R189" s="493">
        <f t="shared" si="28"/>
        <v>4243.9</v>
      </c>
      <c r="S189" s="43">
        <v>1387.5</v>
      </c>
      <c r="T189" s="43">
        <v>2856.4</v>
      </c>
      <c r="U189" s="493">
        <f t="shared" si="29"/>
        <v>6341.8</v>
      </c>
      <c r="V189" s="43">
        <v>2040.5</v>
      </c>
      <c r="W189" s="43">
        <v>4301.3</v>
      </c>
    </row>
    <row r="190" spans="1:23" s="10" customFormat="1" ht="61.5" customHeight="1">
      <c r="A190" s="216" t="s">
        <v>337</v>
      </c>
      <c r="B190" s="197" t="s">
        <v>262</v>
      </c>
      <c r="C190" s="192" t="s">
        <v>338</v>
      </c>
      <c r="D190" s="64"/>
      <c r="E190" s="42" t="s">
        <v>245</v>
      </c>
      <c r="F190" s="42" t="s">
        <v>118</v>
      </c>
      <c r="G190" s="42" t="s">
        <v>339</v>
      </c>
      <c r="H190" s="42" t="s">
        <v>259</v>
      </c>
      <c r="I190" s="186" t="s">
        <v>294</v>
      </c>
      <c r="J190" s="198">
        <v>40897</v>
      </c>
      <c r="K190" s="219" t="s">
        <v>113</v>
      </c>
      <c r="L190" s="505">
        <v>86.6</v>
      </c>
      <c r="M190" s="505">
        <v>293.6</v>
      </c>
      <c r="N190" s="489">
        <v>293.6</v>
      </c>
      <c r="O190" s="493">
        <f t="shared" si="27"/>
        <v>0</v>
      </c>
      <c r="P190" s="470">
        <v>0</v>
      </c>
      <c r="Q190" s="43">
        <v>0</v>
      </c>
      <c r="R190" s="493">
        <f t="shared" si="28"/>
        <v>0</v>
      </c>
      <c r="S190" s="43">
        <v>0</v>
      </c>
      <c r="T190" s="43">
        <v>0</v>
      </c>
      <c r="U190" s="493">
        <f t="shared" si="29"/>
        <v>0</v>
      </c>
      <c r="V190" s="43">
        <v>0</v>
      </c>
      <c r="W190" s="43">
        <v>0</v>
      </c>
    </row>
    <row r="191" spans="1:23" s="10" customFormat="1" ht="122.25" customHeight="1">
      <c r="A191" s="220" t="s">
        <v>340</v>
      </c>
      <c r="B191" s="197" t="s">
        <v>262</v>
      </c>
      <c r="C191" s="192" t="s">
        <v>338</v>
      </c>
      <c r="D191" s="64"/>
      <c r="E191" s="42" t="s">
        <v>245</v>
      </c>
      <c r="F191" s="42" t="s">
        <v>118</v>
      </c>
      <c r="G191" s="42" t="s">
        <v>341</v>
      </c>
      <c r="H191" s="42" t="s">
        <v>259</v>
      </c>
      <c r="I191" s="186" t="s">
        <v>328</v>
      </c>
      <c r="J191" s="185">
        <v>41561</v>
      </c>
      <c r="K191" s="198">
        <v>42735</v>
      </c>
      <c r="L191" s="505">
        <v>0</v>
      </c>
      <c r="M191" s="505">
        <v>0</v>
      </c>
      <c r="N191" s="489">
        <v>0</v>
      </c>
      <c r="O191" s="493">
        <f t="shared" si="27"/>
        <v>133.5</v>
      </c>
      <c r="P191" s="470">
        <v>121.1</v>
      </c>
      <c r="Q191" s="43">
        <v>12.4</v>
      </c>
      <c r="R191" s="493">
        <f t="shared" si="28"/>
        <v>300.2</v>
      </c>
      <c r="S191" s="43">
        <v>227.4</v>
      </c>
      <c r="T191" s="43">
        <v>72.8</v>
      </c>
      <c r="U191" s="493">
        <f t="shared" si="29"/>
        <v>468.3</v>
      </c>
      <c r="V191" s="43">
        <v>304.5</v>
      </c>
      <c r="W191" s="43">
        <v>163.8</v>
      </c>
    </row>
    <row r="192" spans="1:23" s="10" customFormat="1" ht="135">
      <c r="A192" s="220" t="s">
        <v>342</v>
      </c>
      <c r="B192" s="197" t="s">
        <v>262</v>
      </c>
      <c r="C192" s="192" t="s">
        <v>338</v>
      </c>
      <c r="D192" s="64"/>
      <c r="E192" s="42" t="s">
        <v>245</v>
      </c>
      <c r="F192" s="42" t="s">
        <v>118</v>
      </c>
      <c r="G192" s="42" t="s">
        <v>206</v>
      </c>
      <c r="H192" s="42" t="s">
        <v>259</v>
      </c>
      <c r="I192" s="180" t="s">
        <v>235</v>
      </c>
      <c r="J192" s="181" t="s">
        <v>236</v>
      </c>
      <c r="K192" s="180" t="s">
        <v>237</v>
      </c>
      <c r="L192" s="505">
        <v>190</v>
      </c>
      <c r="M192" s="505">
        <v>104.4</v>
      </c>
      <c r="N192" s="489">
        <v>104.4</v>
      </c>
      <c r="O192" s="493">
        <f t="shared" si="27"/>
        <v>535.9</v>
      </c>
      <c r="P192" s="470">
        <v>535.9</v>
      </c>
      <c r="Q192" s="43">
        <v>0</v>
      </c>
      <c r="R192" s="493">
        <f t="shared" si="28"/>
        <v>602.2</v>
      </c>
      <c r="S192" s="43">
        <v>602.2</v>
      </c>
      <c r="T192" s="43">
        <v>0</v>
      </c>
      <c r="U192" s="493">
        <f t="shared" si="29"/>
        <v>696.8</v>
      </c>
      <c r="V192" s="43">
        <v>696.8</v>
      </c>
      <c r="W192" s="43">
        <v>0</v>
      </c>
    </row>
    <row r="193" spans="1:23" s="10" customFormat="1" ht="115.5" customHeight="1">
      <c r="A193" s="216" t="s">
        <v>343</v>
      </c>
      <c r="B193" s="197" t="s">
        <v>262</v>
      </c>
      <c r="C193" s="192" t="s">
        <v>338</v>
      </c>
      <c r="D193" s="64"/>
      <c r="E193" s="42" t="s">
        <v>245</v>
      </c>
      <c r="F193" s="42" t="s">
        <v>118</v>
      </c>
      <c r="G193" s="42" t="s">
        <v>125</v>
      </c>
      <c r="H193" s="42" t="s">
        <v>259</v>
      </c>
      <c r="I193" s="186" t="s">
        <v>268</v>
      </c>
      <c r="J193" s="208">
        <v>40979</v>
      </c>
      <c r="K193" s="219" t="s">
        <v>113</v>
      </c>
      <c r="L193" s="505">
        <v>31.2</v>
      </c>
      <c r="M193" s="505">
        <v>0</v>
      </c>
      <c r="N193" s="489">
        <v>0</v>
      </c>
      <c r="O193" s="493">
        <f t="shared" si="27"/>
        <v>0</v>
      </c>
      <c r="P193" s="470">
        <v>0</v>
      </c>
      <c r="Q193" s="43">
        <v>0</v>
      </c>
      <c r="R193" s="493">
        <f t="shared" si="28"/>
        <v>0</v>
      </c>
      <c r="S193" s="43">
        <v>0</v>
      </c>
      <c r="T193" s="43">
        <v>0</v>
      </c>
      <c r="U193" s="493">
        <f t="shared" si="29"/>
        <v>0</v>
      </c>
      <c r="V193" s="43">
        <v>0</v>
      </c>
      <c r="W193" s="43">
        <v>0</v>
      </c>
    </row>
    <row r="194" spans="1:23" s="10" customFormat="1" ht="147" customHeight="1">
      <c r="A194" s="216" t="s">
        <v>344</v>
      </c>
      <c r="B194" s="197" t="s">
        <v>262</v>
      </c>
      <c r="C194" s="192" t="s">
        <v>338</v>
      </c>
      <c r="D194" s="64"/>
      <c r="E194" s="42" t="s">
        <v>245</v>
      </c>
      <c r="F194" s="42" t="s">
        <v>118</v>
      </c>
      <c r="G194" s="42" t="s">
        <v>319</v>
      </c>
      <c r="H194" s="42" t="s">
        <v>259</v>
      </c>
      <c r="I194" s="186" t="s">
        <v>320</v>
      </c>
      <c r="J194" s="208">
        <v>41418</v>
      </c>
      <c r="K194" s="189" t="s">
        <v>113</v>
      </c>
      <c r="L194" s="505">
        <v>0</v>
      </c>
      <c r="M194" s="505">
        <v>24.5</v>
      </c>
      <c r="N194" s="489">
        <v>24.5</v>
      </c>
      <c r="O194" s="493">
        <f t="shared" si="27"/>
        <v>0</v>
      </c>
      <c r="P194" s="470">
        <v>0</v>
      </c>
      <c r="Q194" s="43">
        <v>0</v>
      </c>
      <c r="R194" s="493">
        <f t="shared" si="28"/>
        <v>0</v>
      </c>
      <c r="S194" s="43">
        <v>0</v>
      </c>
      <c r="T194" s="43">
        <v>0</v>
      </c>
      <c r="U194" s="493">
        <f t="shared" si="29"/>
        <v>0</v>
      </c>
      <c r="V194" s="43">
        <v>0</v>
      </c>
      <c r="W194" s="43">
        <v>0</v>
      </c>
    </row>
    <row r="195" spans="1:23" s="10" customFormat="1" ht="62.25" customHeight="1">
      <c r="A195" s="216" t="s">
        <v>345</v>
      </c>
      <c r="B195" s="197" t="s">
        <v>132</v>
      </c>
      <c r="C195" s="183" t="s">
        <v>346</v>
      </c>
      <c r="D195" s="64"/>
      <c r="E195" s="42" t="s">
        <v>245</v>
      </c>
      <c r="F195" s="42" t="s">
        <v>123</v>
      </c>
      <c r="G195" s="42" t="s">
        <v>347</v>
      </c>
      <c r="H195" s="42" t="s">
        <v>259</v>
      </c>
      <c r="I195" s="186" t="s">
        <v>348</v>
      </c>
      <c r="J195" s="198">
        <v>40854</v>
      </c>
      <c r="K195" s="219" t="s">
        <v>113</v>
      </c>
      <c r="L195" s="505">
        <v>523</v>
      </c>
      <c r="M195" s="514">
        <v>1203.8</v>
      </c>
      <c r="N195" s="301">
        <v>1203.8</v>
      </c>
      <c r="O195" s="493">
        <f t="shared" si="27"/>
        <v>480.7</v>
      </c>
      <c r="P195" s="470">
        <v>198.2</v>
      </c>
      <c r="Q195" s="43">
        <v>282.5</v>
      </c>
      <c r="R195" s="493">
        <f t="shared" si="28"/>
        <v>696.2</v>
      </c>
      <c r="S195" s="43">
        <v>286.6</v>
      </c>
      <c r="T195" s="43">
        <v>409.6</v>
      </c>
      <c r="U195" s="493">
        <f t="shared" si="29"/>
        <v>826.1</v>
      </c>
      <c r="V195" s="43">
        <v>340.5</v>
      </c>
      <c r="W195" s="43">
        <v>485.6</v>
      </c>
    </row>
    <row r="196" spans="1:23" s="10" customFormat="1" ht="72" customHeight="1">
      <c r="A196" s="216" t="s">
        <v>349</v>
      </c>
      <c r="B196" s="197" t="s">
        <v>132</v>
      </c>
      <c r="C196" s="183" t="s">
        <v>350</v>
      </c>
      <c r="D196" s="64"/>
      <c r="E196" s="42" t="s">
        <v>245</v>
      </c>
      <c r="F196" s="42" t="s">
        <v>123</v>
      </c>
      <c r="G196" s="42" t="s">
        <v>347</v>
      </c>
      <c r="H196" s="42" t="s">
        <v>259</v>
      </c>
      <c r="I196" s="186" t="s">
        <v>351</v>
      </c>
      <c r="J196" s="198">
        <v>41416</v>
      </c>
      <c r="K196" s="219" t="s">
        <v>113</v>
      </c>
      <c r="L196" s="505">
        <v>0</v>
      </c>
      <c r="M196" s="514">
        <v>1008.7</v>
      </c>
      <c r="N196" s="301">
        <v>1008.7</v>
      </c>
      <c r="O196" s="493">
        <f t="shared" si="27"/>
        <v>410.4</v>
      </c>
      <c r="P196" s="470">
        <v>168.9</v>
      </c>
      <c r="Q196" s="43">
        <v>241.5</v>
      </c>
      <c r="R196" s="493">
        <f t="shared" si="28"/>
        <v>705.4</v>
      </c>
      <c r="S196" s="43">
        <v>290.9</v>
      </c>
      <c r="T196" s="43">
        <v>414.5</v>
      </c>
      <c r="U196" s="493">
        <f t="shared" si="29"/>
        <v>873</v>
      </c>
      <c r="V196" s="43">
        <v>359.5</v>
      </c>
      <c r="W196" s="43">
        <v>513.5</v>
      </c>
    </row>
    <row r="197" spans="1:23" s="10" customFormat="1" ht="135">
      <c r="A197" s="221" t="s">
        <v>352</v>
      </c>
      <c r="B197" s="197" t="s">
        <v>262</v>
      </c>
      <c r="C197" s="183" t="s">
        <v>346</v>
      </c>
      <c r="D197" s="64"/>
      <c r="E197" s="42" t="s">
        <v>245</v>
      </c>
      <c r="F197" s="42" t="s">
        <v>123</v>
      </c>
      <c r="G197" s="42" t="s">
        <v>206</v>
      </c>
      <c r="H197" s="42" t="s">
        <v>259</v>
      </c>
      <c r="I197" s="180" t="s">
        <v>235</v>
      </c>
      <c r="J197" s="181" t="s">
        <v>236</v>
      </c>
      <c r="K197" s="180" t="s">
        <v>237</v>
      </c>
      <c r="L197" s="505">
        <v>910.6</v>
      </c>
      <c r="M197" s="514">
        <v>387.1</v>
      </c>
      <c r="N197" s="489">
        <v>387.1</v>
      </c>
      <c r="O197" s="493">
        <f>P197+Q197</f>
        <v>1229.7</v>
      </c>
      <c r="P197" s="470">
        <v>1229.7</v>
      </c>
      <c r="Q197" s="43">
        <v>0</v>
      </c>
      <c r="R197" s="493">
        <f>S197+T197</f>
        <v>1040.8</v>
      </c>
      <c r="S197" s="43">
        <v>1040.8</v>
      </c>
      <c r="T197" s="43">
        <v>0</v>
      </c>
      <c r="U197" s="493">
        <f>V197+W197</f>
        <v>962.4</v>
      </c>
      <c r="V197" s="43">
        <v>962.4</v>
      </c>
      <c r="W197" s="43">
        <v>0</v>
      </c>
    </row>
    <row r="198" spans="1:23" s="10" customFormat="1" ht="125.25" customHeight="1">
      <c r="A198" s="221" t="s">
        <v>353</v>
      </c>
      <c r="B198" s="197" t="s">
        <v>262</v>
      </c>
      <c r="C198" s="183" t="s">
        <v>346</v>
      </c>
      <c r="D198" s="64"/>
      <c r="E198" s="42" t="s">
        <v>245</v>
      </c>
      <c r="F198" s="42" t="s">
        <v>123</v>
      </c>
      <c r="G198" s="42" t="s">
        <v>125</v>
      </c>
      <c r="H198" s="42" t="s">
        <v>259</v>
      </c>
      <c r="I198" s="186" t="s">
        <v>268</v>
      </c>
      <c r="J198" s="208">
        <v>40979</v>
      </c>
      <c r="K198" s="219" t="s">
        <v>113</v>
      </c>
      <c r="L198" s="505">
        <v>77</v>
      </c>
      <c r="M198" s="505">
        <v>0</v>
      </c>
      <c r="N198" s="489">
        <v>0</v>
      </c>
      <c r="O198" s="493">
        <f t="shared" si="27"/>
        <v>0</v>
      </c>
      <c r="P198" s="470">
        <v>0</v>
      </c>
      <c r="Q198" s="43">
        <v>0</v>
      </c>
      <c r="R198" s="493">
        <f t="shared" si="28"/>
        <v>0</v>
      </c>
      <c r="S198" s="43">
        <v>0</v>
      </c>
      <c r="T198" s="43">
        <v>0</v>
      </c>
      <c r="U198" s="493">
        <f t="shared" si="29"/>
        <v>0</v>
      </c>
      <c r="V198" s="43">
        <v>0</v>
      </c>
      <c r="W198" s="43">
        <v>0</v>
      </c>
    </row>
    <row r="199" spans="1:23" s="10" customFormat="1" ht="135">
      <c r="A199" s="221" t="s">
        <v>354</v>
      </c>
      <c r="B199" s="197" t="s">
        <v>262</v>
      </c>
      <c r="C199" s="183" t="s">
        <v>350</v>
      </c>
      <c r="D199" s="64"/>
      <c r="E199" s="42" t="s">
        <v>245</v>
      </c>
      <c r="F199" s="42" t="s">
        <v>123</v>
      </c>
      <c r="G199" s="42" t="s">
        <v>206</v>
      </c>
      <c r="H199" s="42" t="s">
        <v>259</v>
      </c>
      <c r="I199" s="180" t="s">
        <v>235</v>
      </c>
      <c r="J199" s="181" t="s">
        <v>236</v>
      </c>
      <c r="K199" s="180" t="s">
        <v>237</v>
      </c>
      <c r="L199" s="505">
        <v>0</v>
      </c>
      <c r="M199" s="505">
        <v>0</v>
      </c>
      <c r="N199" s="489">
        <v>0</v>
      </c>
      <c r="O199" s="493">
        <f t="shared" si="27"/>
        <v>1674.2</v>
      </c>
      <c r="P199" s="470">
        <v>1674.2</v>
      </c>
      <c r="Q199" s="43">
        <v>0</v>
      </c>
      <c r="R199" s="493">
        <f t="shared" si="28"/>
        <v>1420.3</v>
      </c>
      <c r="S199" s="43">
        <v>1420.3</v>
      </c>
      <c r="T199" s="43">
        <v>0</v>
      </c>
      <c r="U199" s="493">
        <f t="shared" si="29"/>
        <v>1298.8</v>
      </c>
      <c r="V199" s="43">
        <v>1298.8</v>
      </c>
      <c r="W199" s="43">
        <v>0</v>
      </c>
    </row>
    <row r="200" spans="1:23" s="10" customFormat="1" ht="98.25" customHeight="1">
      <c r="A200" s="216" t="s">
        <v>355</v>
      </c>
      <c r="B200" s="197" t="s">
        <v>262</v>
      </c>
      <c r="C200" s="183" t="s">
        <v>346</v>
      </c>
      <c r="D200" s="64"/>
      <c r="E200" s="42" t="s">
        <v>245</v>
      </c>
      <c r="F200" s="42" t="s">
        <v>123</v>
      </c>
      <c r="G200" s="42" t="s">
        <v>152</v>
      </c>
      <c r="H200" s="42" t="s">
        <v>259</v>
      </c>
      <c r="I200" s="186" t="s">
        <v>205</v>
      </c>
      <c r="J200" s="208">
        <v>41417</v>
      </c>
      <c r="K200" s="189" t="s">
        <v>113</v>
      </c>
      <c r="L200" s="505">
        <v>0</v>
      </c>
      <c r="M200" s="505">
        <v>21.9</v>
      </c>
      <c r="N200" s="489">
        <v>21.9</v>
      </c>
      <c r="O200" s="493">
        <f t="shared" si="27"/>
        <v>0</v>
      </c>
      <c r="P200" s="470">
        <v>0</v>
      </c>
      <c r="Q200" s="43">
        <v>0</v>
      </c>
      <c r="R200" s="493">
        <f t="shared" si="28"/>
        <v>0</v>
      </c>
      <c r="S200" s="43">
        <v>0</v>
      </c>
      <c r="T200" s="43">
        <v>0</v>
      </c>
      <c r="U200" s="493">
        <f t="shared" si="29"/>
        <v>0</v>
      </c>
      <c r="V200" s="43">
        <v>0</v>
      </c>
      <c r="W200" s="43">
        <v>0</v>
      </c>
    </row>
    <row r="201" spans="1:23" s="10" customFormat="1" ht="61.5" customHeight="1">
      <c r="A201" s="216" t="s">
        <v>356</v>
      </c>
      <c r="B201" s="197" t="s">
        <v>262</v>
      </c>
      <c r="C201" s="181" t="s">
        <v>253</v>
      </c>
      <c r="D201" s="64"/>
      <c r="E201" s="42" t="s">
        <v>80</v>
      </c>
      <c r="F201" s="42" t="s">
        <v>118</v>
      </c>
      <c r="G201" s="42" t="s">
        <v>357</v>
      </c>
      <c r="H201" s="42" t="s">
        <v>259</v>
      </c>
      <c r="I201" s="186" t="s">
        <v>294</v>
      </c>
      <c r="J201" s="208">
        <v>40897</v>
      </c>
      <c r="K201" s="219" t="s">
        <v>113</v>
      </c>
      <c r="L201" s="505">
        <v>0</v>
      </c>
      <c r="M201" s="505">
        <v>0</v>
      </c>
      <c r="N201" s="489">
        <v>0</v>
      </c>
      <c r="O201" s="493">
        <f>P201+Q201</f>
        <v>664.1</v>
      </c>
      <c r="P201" s="470">
        <v>624.1</v>
      </c>
      <c r="Q201" s="43">
        <v>40</v>
      </c>
      <c r="R201" s="493">
        <f>S201+T201</f>
        <v>1026.5</v>
      </c>
      <c r="S201" s="43">
        <v>826.1</v>
      </c>
      <c r="T201" s="43">
        <v>200.4</v>
      </c>
      <c r="U201" s="493">
        <f>V201+W201</f>
        <v>1249.7</v>
      </c>
      <c r="V201" s="43">
        <v>883.6</v>
      </c>
      <c r="W201" s="43">
        <v>366.1</v>
      </c>
    </row>
    <row r="202" spans="1:23" s="10" customFormat="1" ht="63.75" customHeight="1">
      <c r="A202" s="216" t="s">
        <v>358</v>
      </c>
      <c r="B202" s="197" t="s">
        <v>262</v>
      </c>
      <c r="C202" s="181" t="s">
        <v>253</v>
      </c>
      <c r="D202" s="64"/>
      <c r="E202" s="42" t="s">
        <v>80</v>
      </c>
      <c r="F202" s="42" t="s">
        <v>118</v>
      </c>
      <c r="G202" s="42" t="s">
        <v>359</v>
      </c>
      <c r="H202" s="42" t="s">
        <v>259</v>
      </c>
      <c r="I202" s="186" t="s">
        <v>294</v>
      </c>
      <c r="J202" s="208">
        <v>40897</v>
      </c>
      <c r="K202" s="219" t="s">
        <v>113</v>
      </c>
      <c r="L202" s="505">
        <v>1232.7</v>
      </c>
      <c r="M202" s="505">
        <v>0</v>
      </c>
      <c r="N202" s="489">
        <v>0</v>
      </c>
      <c r="O202" s="493">
        <f t="shared" si="27"/>
        <v>477.4</v>
      </c>
      <c r="P202" s="470">
        <v>477.4</v>
      </c>
      <c r="Q202" s="43">
        <v>0</v>
      </c>
      <c r="R202" s="493">
        <f t="shared" si="28"/>
        <v>477.4</v>
      </c>
      <c r="S202" s="43">
        <v>477.4</v>
      </c>
      <c r="T202" s="43">
        <v>0</v>
      </c>
      <c r="U202" s="493">
        <f t="shared" si="29"/>
        <v>477.4</v>
      </c>
      <c r="V202" s="43">
        <v>477.4</v>
      </c>
      <c r="W202" s="43">
        <v>0</v>
      </c>
    </row>
    <row r="203" spans="1:23" s="10" customFormat="1" ht="135">
      <c r="A203" s="221" t="s">
        <v>360</v>
      </c>
      <c r="B203" s="197" t="s">
        <v>262</v>
      </c>
      <c r="C203" s="181" t="s">
        <v>253</v>
      </c>
      <c r="D203" s="64"/>
      <c r="E203" s="42" t="s">
        <v>80</v>
      </c>
      <c r="F203" s="42" t="s">
        <v>118</v>
      </c>
      <c r="G203" s="42" t="s">
        <v>206</v>
      </c>
      <c r="H203" s="42" t="s">
        <v>259</v>
      </c>
      <c r="I203" s="180" t="s">
        <v>235</v>
      </c>
      <c r="J203" s="181" t="s">
        <v>236</v>
      </c>
      <c r="K203" s="180" t="s">
        <v>237</v>
      </c>
      <c r="L203" s="505">
        <v>987.8</v>
      </c>
      <c r="M203" s="505">
        <v>597.4</v>
      </c>
      <c r="N203" s="489">
        <v>597.4</v>
      </c>
      <c r="O203" s="493">
        <f t="shared" si="27"/>
        <v>1782</v>
      </c>
      <c r="P203" s="470">
        <v>1782</v>
      </c>
      <c r="Q203" s="43">
        <v>0</v>
      </c>
      <c r="R203" s="493">
        <f t="shared" si="28"/>
        <v>1590</v>
      </c>
      <c r="S203" s="43">
        <v>1590</v>
      </c>
      <c r="T203" s="43">
        <v>0</v>
      </c>
      <c r="U203" s="493">
        <f t="shared" si="29"/>
        <v>1522.5</v>
      </c>
      <c r="V203" s="43">
        <v>1522.5</v>
      </c>
      <c r="W203" s="43">
        <v>0</v>
      </c>
    </row>
    <row r="204" spans="1:23" s="10" customFormat="1" ht="125.25" customHeight="1">
      <c r="A204" s="221" t="s">
        <v>361</v>
      </c>
      <c r="B204" s="197" t="s">
        <v>262</v>
      </c>
      <c r="C204" s="181" t="s">
        <v>253</v>
      </c>
      <c r="D204" s="64"/>
      <c r="E204" s="42" t="s">
        <v>80</v>
      </c>
      <c r="F204" s="42" t="s">
        <v>118</v>
      </c>
      <c r="G204" s="42" t="s">
        <v>125</v>
      </c>
      <c r="H204" s="42" t="s">
        <v>259</v>
      </c>
      <c r="I204" s="186" t="s">
        <v>268</v>
      </c>
      <c r="J204" s="208">
        <v>40979</v>
      </c>
      <c r="K204" s="219" t="s">
        <v>113</v>
      </c>
      <c r="L204" s="505">
        <v>118.9</v>
      </c>
      <c r="M204" s="505">
        <v>0</v>
      </c>
      <c r="N204" s="489">
        <v>0</v>
      </c>
      <c r="O204" s="493">
        <f t="shared" si="27"/>
        <v>0</v>
      </c>
      <c r="P204" s="470">
        <v>0</v>
      </c>
      <c r="Q204" s="43">
        <v>0</v>
      </c>
      <c r="R204" s="493">
        <f t="shared" si="28"/>
        <v>0</v>
      </c>
      <c r="S204" s="43">
        <v>0</v>
      </c>
      <c r="T204" s="43">
        <v>0</v>
      </c>
      <c r="U204" s="493">
        <f t="shared" si="29"/>
        <v>0</v>
      </c>
      <c r="V204" s="43">
        <v>0</v>
      </c>
      <c r="W204" s="43">
        <v>0</v>
      </c>
    </row>
    <row r="205" spans="1:23" s="10" customFormat="1" ht="99" customHeight="1">
      <c r="A205" s="221" t="s">
        <v>362</v>
      </c>
      <c r="B205" s="197" t="s">
        <v>262</v>
      </c>
      <c r="C205" s="181" t="s">
        <v>253</v>
      </c>
      <c r="D205" s="64"/>
      <c r="E205" s="42" t="s">
        <v>80</v>
      </c>
      <c r="F205" s="42" t="s">
        <v>118</v>
      </c>
      <c r="G205" s="42" t="s">
        <v>152</v>
      </c>
      <c r="H205" s="42" t="s">
        <v>259</v>
      </c>
      <c r="I205" s="186" t="s">
        <v>205</v>
      </c>
      <c r="J205" s="208">
        <v>41417</v>
      </c>
      <c r="K205" s="189" t="s">
        <v>113</v>
      </c>
      <c r="L205" s="505">
        <v>0</v>
      </c>
      <c r="M205" s="505">
        <v>48.5</v>
      </c>
      <c r="N205" s="489">
        <v>48.5</v>
      </c>
      <c r="O205" s="493">
        <f t="shared" si="27"/>
        <v>0</v>
      </c>
      <c r="P205" s="470">
        <v>0</v>
      </c>
      <c r="Q205" s="43">
        <v>0</v>
      </c>
      <c r="R205" s="493">
        <f t="shared" si="28"/>
        <v>0</v>
      </c>
      <c r="S205" s="43">
        <v>0</v>
      </c>
      <c r="T205" s="43">
        <v>0</v>
      </c>
      <c r="U205" s="493">
        <f t="shared" si="29"/>
        <v>0</v>
      </c>
      <c r="V205" s="43">
        <v>0</v>
      </c>
      <c r="W205" s="43">
        <v>0</v>
      </c>
    </row>
    <row r="206" spans="1:23" s="10" customFormat="1" ht="61.5" customHeight="1">
      <c r="A206" s="221" t="s">
        <v>363</v>
      </c>
      <c r="B206" s="197" t="s">
        <v>262</v>
      </c>
      <c r="C206" s="181" t="s">
        <v>364</v>
      </c>
      <c r="D206" s="64"/>
      <c r="E206" s="42" t="s">
        <v>80</v>
      </c>
      <c r="F206" s="42" t="s">
        <v>118</v>
      </c>
      <c r="G206" s="42" t="s">
        <v>365</v>
      </c>
      <c r="H206" s="42" t="s">
        <v>259</v>
      </c>
      <c r="I206" s="180" t="s">
        <v>294</v>
      </c>
      <c r="J206" s="200">
        <v>40897</v>
      </c>
      <c r="K206" s="205" t="s">
        <v>113</v>
      </c>
      <c r="L206" s="505">
        <v>549.7</v>
      </c>
      <c r="M206" s="505">
        <v>579.4</v>
      </c>
      <c r="N206" s="489">
        <v>579.4</v>
      </c>
      <c r="O206" s="493">
        <f t="shared" si="27"/>
        <v>0</v>
      </c>
      <c r="P206" s="470">
        <v>0</v>
      </c>
      <c r="Q206" s="43">
        <v>0</v>
      </c>
      <c r="R206" s="493">
        <f t="shared" si="28"/>
        <v>0</v>
      </c>
      <c r="S206" s="43">
        <v>0</v>
      </c>
      <c r="T206" s="43">
        <v>0</v>
      </c>
      <c r="U206" s="493">
        <f t="shared" si="29"/>
        <v>0</v>
      </c>
      <c r="V206" s="43">
        <v>0</v>
      </c>
      <c r="W206" s="43">
        <v>0</v>
      </c>
    </row>
    <row r="207" spans="1:23" s="10" customFormat="1" ht="67.5">
      <c r="A207" s="221" t="s">
        <v>366</v>
      </c>
      <c r="B207" s="197" t="s">
        <v>132</v>
      </c>
      <c r="C207" s="181" t="s">
        <v>253</v>
      </c>
      <c r="D207" s="64"/>
      <c r="E207" s="42" t="s">
        <v>80</v>
      </c>
      <c r="F207" s="42" t="s">
        <v>118</v>
      </c>
      <c r="G207" s="42" t="s">
        <v>367</v>
      </c>
      <c r="H207" s="42" t="s">
        <v>259</v>
      </c>
      <c r="I207" s="180" t="s">
        <v>368</v>
      </c>
      <c r="J207" s="201">
        <v>41631</v>
      </c>
      <c r="K207" s="201" t="s">
        <v>113</v>
      </c>
      <c r="L207" s="505">
        <v>0</v>
      </c>
      <c r="M207" s="505">
        <v>1823.2</v>
      </c>
      <c r="N207" s="489">
        <v>1823.2</v>
      </c>
      <c r="O207" s="493">
        <f t="shared" si="27"/>
        <v>12835.3</v>
      </c>
      <c r="P207" s="495">
        <v>0</v>
      </c>
      <c r="Q207" s="43">
        <v>12835.3</v>
      </c>
      <c r="R207" s="493">
        <f t="shared" si="28"/>
        <v>15142.3</v>
      </c>
      <c r="S207" s="495">
        <v>0</v>
      </c>
      <c r="T207" s="43">
        <v>15142.3</v>
      </c>
      <c r="U207" s="493">
        <f t="shared" si="29"/>
        <v>16675.2</v>
      </c>
      <c r="V207" s="495">
        <v>0</v>
      </c>
      <c r="W207" s="43">
        <v>16675.2</v>
      </c>
    </row>
    <row r="208" spans="1:23" s="10" customFormat="1" ht="60.75" customHeight="1">
      <c r="A208" s="221" t="s">
        <v>369</v>
      </c>
      <c r="B208" s="197" t="s">
        <v>262</v>
      </c>
      <c r="C208" s="181" t="s">
        <v>253</v>
      </c>
      <c r="D208" s="64"/>
      <c r="E208" s="42" t="s">
        <v>80</v>
      </c>
      <c r="F208" s="42" t="s">
        <v>118</v>
      </c>
      <c r="G208" s="42" t="s">
        <v>206</v>
      </c>
      <c r="H208" s="42" t="s">
        <v>259</v>
      </c>
      <c r="I208" s="180" t="s">
        <v>249</v>
      </c>
      <c r="J208" s="181">
        <v>41640</v>
      </c>
      <c r="K208" s="180" t="s">
        <v>370</v>
      </c>
      <c r="L208" s="505">
        <v>0</v>
      </c>
      <c r="M208" s="505">
        <v>0</v>
      </c>
      <c r="N208" s="489">
        <v>0</v>
      </c>
      <c r="O208" s="493">
        <f t="shared" si="27"/>
        <v>11746.8</v>
      </c>
      <c r="P208" s="495">
        <v>0</v>
      </c>
      <c r="Q208" s="43">
        <v>11746.8</v>
      </c>
      <c r="R208" s="493">
        <f t="shared" si="28"/>
        <v>10451.6</v>
      </c>
      <c r="S208" s="495">
        <v>0</v>
      </c>
      <c r="T208" s="43">
        <v>10451.6</v>
      </c>
      <c r="U208" s="493">
        <f t="shared" si="29"/>
        <v>10008.3</v>
      </c>
      <c r="V208" s="495">
        <v>0</v>
      </c>
      <c r="W208" s="43">
        <v>10008.3</v>
      </c>
    </row>
    <row r="209" spans="1:23" s="10" customFormat="1" ht="45">
      <c r="A209" s="127" t="s">
        <v>48</v>
      </c>
      <c r="B209" s="197" t="s">
        <v>93</v>
      </c>
      <c r="C209" s="64" t="s">
        <v>81</v>
      </c>
      <c r="D209" s="64"/>
      <c r="E209" s="39"/>
      <c r="F209" s="39"/>
      <c r="G209" s="39"/>
      <c r="H209" s="40"/>
      <c r="I209" s="222"/>
      <c r="J209" s="223"/>
      <c r="K209" s="219"/>
      <c r="L209" s="515"/>
      <c r="M209" s="515"/>
      <c r="N209" s="124"/>
      <c r="O209" s="493"/>
      <c r="P209" s="470"/>
      <c r="Q209" s="43"/>
      <c r="R209" s="493"/>
      <c r="S209" s="43"/>
      <c r="T209" s="43"/>
      <c r="U209" s="493"/>
      <c r="V209" s="43"/>
      <c r="W209" s="43"/>
    </row>
    <row r="210" spans="1:23" s="10" customFormat="1" ht="15.75">
      <c r="A210" s="127" t="s">
        <v>66</v>
      </c>
      <c r="B210" s="63"/>
      <c r="C210" s="64"/>
      <c r="D210" s="64"/>
      <c r="E210" s="39"/>
      <c r="F210" s="39"/>
      <c r="G210" s="39"/>
      <c r="H210" s="40"/>
      <c r="I210" s="222"/>
      <c r="J210" s="223"/>
      <c r="K210" s="219"/>
      <c r="L210" s="515"/>
      <c r="M210" s="515"/>
      <c r="N210" s="124"/>
      <c r="O210" s="493"/>
      <c r="P210" s="124"/>
      <c r="Q210" s="124"/>
      <c r="R210" s="493"/>
      <c r="S210" s="124"/>
      <c r="T210" s="124"/>
      <c r="U210" s="493"/>
      <c r="V210" s="124"/>
      <c r="W210" s="131"/>
    </row>
    <row r="211" spans="1:23" s="10" customFormat="1" ht="30">
      <c r="A211" s="127" t="s">
        <v>49</v>
      </c>
      <c r="B211" s="224" t="s">
        <v>50</v>
      </c>
      <c r="C211" s="79" t="s">
        <v>81</v>
      </c>
      <c r="D211" s="79"/>
      <c r="E211" s="39"/>
      <c r="F211" s="39"/>
      <c r="G211" s="39"/>
      <c r="H211" s="40"/>
      <c r="I211" s="222"/>
      <c r="J211" s="223"/>
      <c r="K211" s="219"/>
      <c r="L211" s="511">
        <f>SUM(L212:L240)</f>
        <v>3042.9</v>
      </c>
      <c r="M211" s="511">
        <f aca="true" t="shared" si="30" ref="M211:W211">SUM(M212:M240)</f>
        <v>1884.7</v>
      </c>
      <c r="N211" s="493">
        <f t="shared" si="30"/>
        <v>1824.7000000000003</v>
      </c>
      <c r="O211" s="493">
        <f aca="true" t="shared" si="31" ref="O211:O240">P211+Q211</f>
        <v>1198.2</v>
      </c>
      <c r="P211" s="493">
        <f t="shared" si="30"/>
        <v>647.2</v>
      </c>
      <c r="Q211" s="493">
        <f t="shared" si="30"/>
        <v>551</v>
      </c>
      <c r="R211" s="493">
        <f aca="true" t="shared" si="32" ref="R211:R240">S211+T211</f>
        <v>1046.8</v>
      </c>
      <c r="S211" s="493">
        <f t="shared" si="30"/>
        <v>495.8</v>
      </c>
      <c r="T211" s="493">
        <f t="shared" si="30"/>
        <v>551</v>
      </c>
      <c r="U211" s="493">
        <f aca="true" t="shared" si="33" ref="U211:U240">V211+W211</f>
        <v>1012.1</v>
      </c>
      <c r="V211" s="493">
        <f t="shared" si="30"/>
        <v>461.1</v>
      </c>
      <c r="W211" s="493">
        <f t="shared" si="30"/>
        <v>551</v>
      </c>
    </row>
    <row r="212" spans="1:23" s="10" customFormat="1" ht="196.5" customHeight="1">
      <c r="A212" s="206" t="s">
        <v>67</v>
      </c>
      <c r="B212" s="224" t="s">
        <v>50</v>
      </c>
      <c r="C212" s="63"/>
      <c r="D212" s="64"/>
      <c r="E212" s="42" t="s">
        <v>123</v>
      </c>
      <c r="F212" s="42" t="s">
        <v>105</v>
      </c>
      <c r="G212" s="42" t="s">
        <v>371</v>
      </c>
      <c r="H212" s="42" t="s">
        <v>372</v>
      </c>
      <c r="I212" s="185" t="s">
        <v>373</v>
      </c>
      <c r="J212" s="185" t="s">
        <v>374</v>
      </c>
      <c r="K212" s="185" t="s">
        <v>375</v>
      </c>
      <c r="L212" s="505">
        <v>0</v>
      </c>
      <c r="M212" s="505">
        <v>58.8</v>
      </c>
      <c r="N212" s="489">
        <v>58.6</v>
      </c>
      <c r="O212" s="493">
        <f t="shared" si="31"/>
        <v>66.4</v>
      </c>
      <c r="P212" s="43">
        <v>66.4</v>
      </c>
      <c r="Q212" s="43">
        <v>0</v>
      </c>
      <c r="R212" s="493">
        <f t="shared" si="32"/>
        <v>66.4</v>
      </c>
      <c r="S212" s="43">
        <v>66.4</v>
      </c>
      <c r="T212" s="43">
        <v>0</v>
      </c>
      <c r="U212" s="493">
        <f t="shared" si="33"/>
        <v>66.4</v>
      </c>
      <c r="V212" s="43">
        <v>66.4</v>
      </c>
      <c r="W212" s="43">
        <v>0</v>
      </c>
    </row>
    <row r="213" spans="1:23" s="10" customFormat="1" ht="122.25" customHeight="1">
      <c r="A213" s="225" t="s">
        <v>376</v>
      </c>
      <c r="B213" s="224" t="s">
        <v>50</v>
      </c>
      <c r="C213" s="226"/>
      <c r="D213" s="209"/>
      <c r="E213" s="210" t="s">
        <v>123</v>
      </c>
      <c r="F213" s="210" t="s">
        <v>118</v>
      </c>
      <c r="G213" s="210" t="s">
        <v>143</v>
      </c>
      <c r="H213" s="210" t="s">
        <v>372</v>
      </c>
      <c r="I213" s="211" t="s">
        <v>377</v>
      </c>
      <c r="J213" s="212">
        <v>41050</v>
      </c>
      <c r="K213" s="212">
        <v>41274</v>
      </c>
      <c r="L213" s="513">
        <v>178</v>
      </c>
      <c r="M213" s="513">
        <v>0</v>
      </c>
      <c r="N213" s="497">
        <v>0</v>
      </c>
      <c r="O213" s="493">
        <f t="shared" si="31"/>
        <v>0</v>
      </c>
      <c r="P213" s="498">
        <v>0</v>
      </c>
      <c r="Q213" s="498">
        <v>0</v>
      </c>
      <c r="R213" s="493">
        <f t="shared" si="32"/>
        <v>0</v>
      </c>
      <c r="S213" s="498">
        <v>0</v>
      </c>
      <c r="T213" s="498">
        <v>0</v>
      </c>
      <c r="U213" s="493">
        <f t="shared" si="33"/>
        <v>0</v>
      </c>
      <c r="V213" s="498">
        <v>0</v>
      </c>
      <c r="W213" s="498">
        <v>0</v>
      </c>
    </row>
    <row r="214" spans="1:23" s="10" customFormat="1" ht="30">
      <c r="A214" s="225" t="s">
        <v>378</v>
      </c>
      <c r="B214" s="224" t="s">
        <v>50</v>
      </c>
      <c r="C214" s="226"/>
      <c r="D214" s="209"/>
      <c r="E214" s="210" t="s">
        <v>257</v>
      </c>
      <c r="F214" s="210" t="s">
        <v>118</v>
      </c>
      <c r="G214" s="210" t="s">
        <v>379</v>
      </c>
      <c r="H214" s="210" t="s">
        <v>372</v>
      </c>
      <c r="I214" s="211" t="s">
        <v>274</v>
      </c>
      <c r="J214" s="212">
        <v>40897</v>
      </c>
      <c r="K214" s="212" t="s">
        <v>113</v>
      </c>
      <c r="L214" s="513">
        <v>83.5</v>
      </c>
      <c r="M214" s="513">
        <v>0</v>
      </c>
      <c r="N214" s="497">
        <v>0</v>
      </c>
      <c r="O214" s="493">
        <f t="shared" si="31"/>
        <v>0</v>
      </c>
      <c r="P214" s="498">
        <v>0</v>
      </c>
      <c r="Q214" s="498">
        <v>0</v>
      </c>
      <c r="R214" s="493">
        <f t="shared" si="32"/>
        <v>0</v>
      </c>
      <c r="S214" s="498">
        <v>0</v>
      </c>
      <c r="T214" s="498">
        <v>0</v>
      </c>
      <c r="U214" s="493">
        <f t="shared" si="33"/>
        <v>0</v>
      </c>
      <c r="V214" s="498">
        <v>0</v>
      </c>
      <c r="W214" s="498">
        <v>0</v>
      </c>
    </row>
    <row r="215" spans="1:23" s="10" customFormat="1" ht="60">
      <c r="A215" s="206" t="s">
        <v>380</v>
      </c>
      <c r="B215" s="101" t="s">
        <v>50</v>
      </c>
      <c r="C215" s="63"/>
      <c r="D215" s="64"/>
      <c r="E215" s="42" t="s">
        <v>257</v>
      </c>
      <c r="F215" s="42" t="s">
        <v>118</v>
      </c>
      <c r="G215" s="42" t="s">
        <v>151</v>
      </c>
      <c r="H215" s="42" t="s">
        <v>372</v>
      </c>
      <c r="I215" s="185" t="s">
        <v>381</v>
      </c>
      <c r="J215" s="208">
        <v>41548</v>
      </c>
      <c r="K215" s="198" t="s">
        <v>113</v>
      </c>
      <c r="L215" s="514">
        <v>0</v>
      </c>
      <c r="M215" s="514">
        <v>95</v>
      </c>
      <c r="N215" s="301">
        <v>95</v>
      </c>
      <c r="O215" s="300">
        <f t="shared" si="31"/>
        <v>0</v>
      </c>
      <c r="P215" s="301">
        <v>0</v>
      </c>
      <c r="Q215" s="301">
        <v>0</v>
      </c>
      <c r="R215" s="300">
        <f t="shared" si="32"/>
        <v>0</v>
      </c>
      <c r="S215" s="301">
        <v>0</v>
      </c>
      <c r="T215" s="301">
        <v>0</v>
      </c>
      <c r="U215" s="300">
        <f t="shared" si="33"/>
        <v>0</v>
      </c>
      <c r="V215" s="301">
        <v>0</v>
      </c>
      <c r="W215" s="301">
        <v>0</v>
      </c>
    </row>
    <row r="216" spans="1:23" s="10" customFormat="1" ht="124.5" customHeight="1">
      <c r="A216" s="225" t="s">
        <v>382</v>
      </c>
      <c r="B216" s="224" t="s">
        <v>50</v>
      </c>
      <c r="C216" s="226"/>
      <c r="D216" s="209"/>
      <c r="E216" s="210" t="s">
        <v>257</v>
      </c>
      <c r="F216" s="210" t="s">
        <v>118</v>
      </c>
      <c r="G216" s="210" t="s">
        <v>383</v>
      </c>
      <c r="H216" s="210" t="s">
        <v>372</v>
      </c>
      <c r="I216" s="211" t="s">
        <v>384</v>
      </c>
      <c r="J216" s="212">
        <v>41549</v>
      </c>
      <c r="K216" s="212">
        <v>42735</v>
      </c>
      <c r="L216" s="513">
        <v>0</v>
      </c>
      <c r="M216" s="513">
        <v>0</v>
      </c>
      <c r="N216" s="497">
        <v>0</v>
      </c>
      <c r="O216" s="493">
        <f t="shared" si="31"/>
        <v>8.2</v>
      </c>
      <c r="P216" s="498">
        <v>8.2</v>
      </c>
      <c r="Q216" s="498">
        <v>0</v>
      </c>
      <c r="R216" s="493">
        <f t="shared" si="32"/>
        <v>6</v>
      </c>
      <c r="S216" s="498">
        <v>6</v>
      </c>
      <c r="T216" s="498">
        <v>0</v>
      </c>
      <c r="U216" s="493">
        <f t="shared" si="33"/>
        <v>6</v>
      </c>
      <c r="V216" s="498">
        <v>6</v>
      </c>
      <c r="W216" s="498">
        <v>0</v>
      </c>
    </row>
    <row r="217" spans="1:23" s="10" customFormat="1" ht="30">
      <c r="A217" s="225" t="s">
        <v>385</v>
      </c>
      <c r="B217" s="224" t="s">
        <v>50</v>
      </c>
      <c r="C217" s="226"/>
      <c r="D217" s="209"/>
      <c r="E217" s="210" t="s">
        <v>257</v>
      </c>
      <c r="F217" s="210" t="s">
        <v>257</v>
      </c>
      <c r="G217" s="210" t="s">
        <v>379</v>
      </c>
      <c r="H217" s="210" t="s">
        <v>372</v>
      </c>
      <c r="I217" s="211" t="s">
        <v>285</v>
      </c>
      <c r="J217" s="212">
        <v>40897</v>
      </c>
      <c r="K217" s="212" t="s">
        <v>113</v>
      </c>
      <c r="L217" s="513">
        <v>120.2</v>
      </c>
      <c r="M217" s="513">
        <v>0</v>
      </c>
      <c r="N217" s="497">
        <v>0</v>
      </c>
      <c r="O217" s="493">
        <f>P217+Q217</f>
        <v>0</v>
      </c>
      <c r="P217" s="498">
        <v>0</v>
      </c>
      <c r="Q217" s="498">
        <v>0</v>
      </c>
      <c r="R217" s="493">
        <f>S217+T217</f>
        <v>0</v>
      </c>
      <c r="S217" s="498">
        <v>0</v>
      </c>
      <c r="T217" s="498">
        <v>0</v>
      </c>
      <c r="U217" s="493">
        <f>V217+W217</f>
        <v>0</v>
      </c>
      <c r="V217" s="498">
        <v>0</v>
      </c>
      <c r="W217" s="498">
        <v>0</v>
      </c>
    </row>
    <row r="218" spans="1:23" s="10" customFormat="1" ht="99.75" customHeight="1">
      <c r="A218" s="225" t="s">
        <v>386</v>
      </c>
      <c r="B218" s="227" t="s">
        <v>50</v>
      </c>
      <c r="C218" s="226"/>
      <c r="D218" s="209"/>
      <c r="E218" s="210" t="s">
        <v>257</v>
      </c>
      <c r="F218" s="210" t="s">
        <v>108</v>
      </c>
      <c r="G218" s="210" t="s">
        <v>387</v>
      </c>
      <c r="H218" s="210" t="s">
        <v>372</v>
      </c>
      <c r="I218" s="211" t="s">
        <v>388</v>
      </c>
      <c r="J218" s="212">
        <v>41444</v>
      </c>
      <c r="K218" s="212">
        <v>41639</v>
      </c>
      <c r="L218" s="513">
        <v>187.6</v>
      </c>
      <c r="M218" s="513">
        <v>290</v>
      </c>
      <c r="N218" s="497">
        <v>288.1</v>
      </c>
      <c r="O218" s="493">
        <f t="shared" si="31"/>
        <v>0</v>
      </c>
      <c r="P218" s="498">
        <v>0</v>
      </c>
      <c r="Q218" s="498">
        <v>0</v>
      </c>
      <c r="R218" s="493">
        <f t="shared" si="32"/>
        <v>0</v>
      </c>
      <c r="S218" s="498">
        <v>0</v>
      </c>
      <c r="T218" s="498">
        <v>0</v>
      </c>
      <c r="U218" s="493">
        <f t="shared" si="33"/>
        <v>0</v>
      </c>
      <c r="V218" s="498">
        <v>0</v>
      </c>
      <c r="W218" s="498">
        <v>0</v>
      </c>
    </row>
    <row r="219" spans="1:23" s="218" customFormat="1" ht="99.75" customHeight="1">
      <c r="A219" s="228" t="s">
        <v>389</v>
      </c>
      <c r="B219" s="224" t="s">
        <v>50</v>
      </c>
      <c r="C219" s="63"/>
      <c r="D219" s="64"/>
      <c r="E219" s="42" t="s">
        <v>257</v>
      </c>
      <c r="F219" s="42" t="s">
        <v>108</v>
      </c>
      <c r="G219" s="42" t="s">
        <v>390</v>
      </c>
      <c r="H219" s="42" t="s">
        <v>372</v>
      </c>
      <c r="I219" s="186" t="s">
        <v>391</v>
      </c>
      <c r="J219" s="198">
        <v>41438</v>
      </c>
      <c r="K219" s="198">
        <v>41639</v>
      </c>
      <c r="L219" s="505">
        <v>0</v>
      </c>
      <c r="M219" s="505">
        <v>6</v>
      </c>
      <c r="N219" s="489">
        <v>6</v>
      </c>
      <c r="O219" s="493">
        <f t="shared" si="31"/>
        <v>0</v>
      </c>
      <c r="P219" s="43">
        <v>0</v>
      </c>
      <c r="Q219" s="43">
        <v>0</v>
      </c>
      <c r="R219" s="493">
        <f t="shared" si="32"/>
        <v>0</v>
      </c>
      <c r="S219" s="43">
        <v>0</v>
      </c>
      <c r="T219" s="43">
        <v>0</v>
      </c>
      <c r="U219" s="493">
        <f t="shared" si="33"/>
        <v>0</v>
      </c>
      <c r="V219" s="43">
        <v>0</v>
      </c>
      <c r="W219" s="43">
        <v>0</v>
      </c>
    </row>
    <row r="220" spans="1:23" s="10" customFormat="1" ht="60">
      <c r="A220" s="229" t="s">
        <v>392</v>
      </c>
      <c r="B220" s="101" t="s">
        <v>50</v>
      </c>
      <c r="C220" s="63"/>
      <c r="D220" s="64"/>
      <c r="E220" s="42" t="s">
        <v>245</v>
      </c>
      <c r="F220" s="42" t="s">
        <v>105</v>
      </c>
      <c r="G220" s="42" t="s">
        <v>151</v>
      </c>
      <c r="H220" s="42" t="s">
        <v>372</v>
      </c>
      <c r="I220" s="185" t="s">
        <v>393</v>
      </c>
      <c r="J220" s="198">
        <v>41572</v>
      </c>
      <c r="K220" s="198" t="s">
        <v>113</v>
      </c>
      <c r="L220" s="514">
        <v>0</v>
      </c>
      <c r="M220" s="514">
        <v>40</v>
      </c>
      <c r="N220" s="301">
        <v>39.8</v>
      </c>
      <c r="O220" s="300">
        <f t="shared" si="31"/>
        <v>0</v>
      </c>
      <c r="P220" s="301">
        <v>0</v>
      </c>
      <c r="Q220" s="301">
        <v>0</v>
      </c>
      <c r="R220" s="300">
        <f t="shared" si="32"/>
        <v>0</v>
      </c>
      <c r="S220" s="301">
        <v>0</v>
      </c>
      <c r="T220" s="301">
        <v>0</v>
      </c>
      <c r="U220" s="300">
        <f t="shared" si="33"/>
        <v>0</v>
      </c>
      <c r="V220" s="301">
        <v>0</v>
      </c>
      <c r="W220" s="301">
        <v>0</v>
      </c>
    </row>
    <row r="221" spans="1:23" s="218" customFormat="1" ht="30">
      <c r="A221" s="228" t="s">
        <v>394</v>
      </c>
      <c r="B221" s="230" t="s">
        <v>50</v>
      </c>
      <c r="C221" s="231"/>
      <c r="D221" s="232"/>
      <c r="E221" s="233" t="s">
        <v>245</v>
      </c>
      <c r="F221" s="233" t="s">
        <v>105</v>
      </c>
      <c r="G221" s="233" t="s">
        <v>293</v>
      </c>
      <c r="H221" s="233" t="s">
        <v>372</v>
      </c>
      <c r="I221" s="215" t="s">
        <v>294</v>
      </c>
      <c r="J221" s="234">
        <v>40897</v>
      </c>
      <c r="K221" s="234" t="s">
        <v>113</v>
      </c>
      <c r="L221" s="516">
        <v>640.3</v>
      </c>
      <c r="M221" s="516">
        <v>771.3</v>
      </c>
      <c r="N221" s="501">
        <v>714.4</v>
      </c>
      <c r="O221" s="493">
        <f t="shared" si="31"/>
        <v>0</v>
      </c>
      <c r="P221" s="502">
        <v>0</v>
      </c>
      <c r="Q221" s="502">
        <v>0</v>
      </c>
      <c r="R221" s="493">
        <f t="shared" si="32"/>
        <v>0</v>
      </c>
      <c r="S221" s="502">
        <v>0</v>
      </c>
      <c r="T221" s="502">
        <v>0</v>
      </c>
      <c r="U221" s="493">
        <f t="shared" si="33"/>
        <v>0</v>
      </c>
      <c r="V221" s="502">
        <v>0</v>
      </c>
      <c r="W221" s="502">
        <v>0</v>
      </c>
    </row>
    <row r="222" spans="1:23" s="218" customFormat="1" ht="30">
      <c r="A222" s="228" t="s">
        <v>395</v>
      </c>
      <c r="B222" s="224" t="s">
        <v>50</v>
      </c>
      <c r="C222" s="63"/>
      <c r="D222" s="64"/>
      <c r="E222" s="42" t="s">
        <v>245</v>
      </c>
      <c r="F222" s="42" t="s">
        <v>105</v>
      </c>
      <c r="G222" s="42" t="s">
        <v>297</v>
      </c>
      <c r="H222" s="42" t="s">
        <v>372</v>
      </c>
      <c r="I222" s="186" t="s">
        <v>294</v>
      </c>
      <c r="J222" s="198">
        <v>40897</v>
      </c>
      <c r="K222" s="198" t="s">
        <v>113</v>
      </c>
      <c r="L222" s="505">
        <v>36.6</v>
      </c>
      <c r="M222" s="505">
        <v>7.5</v>
      </c>
      <c r="N222" s="489">
        <v>7.5</v>
      </c>
      <c r="O222" s="493">
        <f t="shared" si="31"/>
        <v>0</v>
      </c>
      <c r="P222" s="43">
        <v>0</v>
      </c>
      <c r="Q222" s="43">
        <v>0</v>
      </c>
      <c r="R222" s="493">
        <f t="shared" si="32"/>
        <v>0</v>
      </c>
      <c r="S222" s="43">
        <v>0</v>
      </c>
      <c r="T222" s="43">
        <v>0</v>
      </c>
      <c r="U222" s="493">
        <f t="shared" si="33"/>
        <v>0</v>
      </c>
      <c r="V222" s="43">
        <v>0</v>
      </c>
      <c r="W222" s="43">
        <v>0</v>
      </c>
    </row>
    <row r="223" spans="1:23" s="218" customFormat="1" ht="30">
      <c r="A223" s="228" t="s">
        <v>396</v>
      </c>
      <c r="B223" s="224" t="s">
        <v>50</v>
      </c>
      <c r="C223" s="63"/>
      <c r="D223" s="64"/>
      <c r="E223" s="42" t="s">
        <v>245</v>
      </c>
      <c r="F223" s="42" t="s">
        <v>105</v>
      </c>
      <c r="G223" s="42" t="s">
        <v>305</v>
      </c>
      <c r="H223" s="42" t="s">
        <v>372</v>
      </c>
      <c r="I223" s="186" t="s">
        <v>294</v>
      </c>
      <c r="J223" s="198">
        <v>40897</v>
      </c>
      <c r="K223" s="198" t="s">
        <v>113</v>
      </c>
      <c r="L223" s="505">
        <v>80.5</v>
      </c>
      <c r="M223" s="505">
        <v>40</v>
      </c>
      <c r="N223" s="489">
        <v>40</v>
      </c>
      <c r="O223" s="493">
        <f t="shared" si="31"/>
        <v>0</v>
      </c>
      <c r="P223" s="43">
        <v>0</v>
      </c>
      <c r="Q223" s="43">
        <v>0</v>
      </c>
      <c r="R223" s="493">
        <f t="shared" si="32"/>
        <v>0</v>
      </c>
      <c r="S223" s="43">
        <v>0</v>
      </c>
      <c r="T223" s="43">
        <v>0</v>
      </c>
      <c r="U223" s="493">
        <f t="shared" si="33"/>
        <v>0</v>
      </c>
      <c r="V223" s="43">
        <v>0</v>
      </c>
      <c r="W223" s="43">
        <v>0</v>
      </c>
    </row>
    <row r="224" spans="1:23" s="218" customFormat="1" ht="84">
      <c r="A224" s="228" t="s">
        <v>397</v>
      </c>
      <c r="B224" s="224" t="s">
        <v>50</v>
      </c>
      <c r="C224" s="63"/>
      <c r="D224" s="64"/>
      <c r="E224" s="42" t="s">
        <v>245</v>
      </c>
      <c r="F224" s="42" t="s">
        <v>105</v>
      </c>
      <c r="G224" s="42" t="s">
        <v>398</v>
      </c>
      <c r="H224" s="42" t="s">
        <v>372</v>
      </c>
      <c r="I224" s="214" t="s">
        <v>399</v>
      </c>
      <c r="J224" s="198">
        <v>40998</v>
      </c>
      <c r="K224" s="198">
        <v>41274</v>
      </c>
      <c r="L224" s="505">
        <v>1299</v>
      </c>
      <c r="M224" s="505">
        <v>0</v>
      </c>
      <c r="N224" s="489">
        <v>0</v>
      </c>
      <c r="O224" s="493">
        <f t="shared" si="31"/>
        <v>0</v>
      </c>
      <c r="P224" s="43">
        <v>0</v>
      </c>
      <c r="Q224" s="43">
        <v>0</v>
      </c>
      <c r="R224" s="493">
        <f t="shared" si="32"/>
        <v>0</v>
      </c>
      <c r="S224" s="43">
        <v>0</v>
      </c>
      <c r="T224" s="43">
        <v>0</v>
      </c>
      <c r="U224" s="493">
        <f t="shared" si="33"/>
        <v>0</v>
      </c>
      <c r="V224" s="43">
        <v>0</v>
      </c>
      <c r="W224" s="43">
        <v>0</v>
      </c>
    </row>
    <row r="225" spans="1:23" s="218" customFormat="1" ht="120">
      <c r="A225" s="228" t="s">
        <v>400</v>
      </c>
      <c r="B225" s="224" t="s">
        <v>50</v>
      </c>
      <c r="C225" s="63"/>
      <c r="D225" s="64"/>
      <c r="E225" s="42" t="s">
        <v>245</v>
      </c>
      <c r="F225" s="42" t="s">
        <v>105</v>
      </c>
      <c r="G225" s="42" t="s">
        <v>383</v>
      </c>
      <c r="H225" s="42" t="s">
        <v>372</v>
      </c>
      <c r="I225" s="211" t="s">
        <v>384</v>
      </c>
      <c r="J225" s="212">
        <v>41549</v>
      </c>
      <c r="K225" s="212">
        <v>42735</v>
      </c>
      <c r="L225" s="505">
        <v>0</v>
      </c>
      <c r="M225" s="505">
        <v>0</v>
      </c>
      <c r="N225" s="489">
        <v>0</v>
      </c>
      <c r="O225" s="493">
        <f t="shared" si="31"/>
        <v>226.4</v>
      </c>
      <c r="P225" s="43">
        <v>226.4</v>
      </c>
      <c r="Q225" s="43">
        <v>0</v>
      </c>
      <c r="R225" s="493">
        <f t="shared" si="32"/>
        <v>100.2</v>
      </c>
      <c r="S225" s="43">
        <v>100.2</v>
      </c>
      <c r="T225" s="43">
        <v>0</v>
      </c>
      <c r="U225" s="493">
        <f t="shared" si="33"/>
        <v>100.2</v>
      </c>
      <c r="V225" s="43">
        <v>100.2</v>
      </c>
      <c r="W225" s="43">
        <v>0</v>
      </c>
    </row>
    <row r="226" spans="1:23" s="218" customFormat="1" ht="144">
      <c r="A226" s="228" t="s">
        <v>401</v>
      </c>
      <c r="B226" s="224" t="s">
        <v>50</v>
      </c>
      <c r="C226" s="63"/>
      <c r="D226" s="64"/>
      <c r="E226" s="42" t="s">
        <v>245</v>
      </c>
      <c r="F226" s="42" t="s">
        <v>105</v>
      </c>
      <c r="G226" s="42" t="s">
        <v>402</v>
      </c>
      <c r="H226" s="42" t="s">
        <v>372</v>
      </c>
      <c r="I226" s="186" t="s">
        <v>403</v>
      </c>
      <c r="J226" s="198">
        <v>41192</v>
      </c>
      <c r="K226" s="198">
        <v>42369</v>
      </c>
      <c r="L226" s="505">
        <v>0</v>
      </c>
      <c r="M226" s="505">
        <v>37.5</v>
      </c>
      <c r="N226" s="489">
        <v>37.5</v>
      </c>
      <c r="O226" s="493">
        <f t="shared" si="31"/>
        <v>42.7</v>
      </c>
      <c r="P226" s="43">
        <v>42.7</v>
      </c>
      <c r="Q226" s="43">
        <v>0</v>
      </c>
      <c r="R226" s="493">
        <f t="shared" si="32"/>
        <v>44.7</v>
      </c>
      <c r="S226" s="43">
        <v>44.7</v>
      </c>
      <c r="T226" s="43">
        <v>0</v>
      </c>
      <c r="U226" s="493">
        <f t="shared" si="33"/>
        <v>0</v>
      </c>
      <c r="V226" s="43">
        <v>0</v>
      </c>
      <c r="W226" s="43">
        <v>0</v>
      </c>
    </row>
    <row r="227" spans="1:23" s="10" customFormat="1" ht="69" customHeight="1">
      <c r="A227" s="228" t="s">
        <v>404</v>
      </c>
      <c r="B227" s="224" t="s">
        <v>50</v>
      </c>
      <c r="C227" s="217"/>
      <c r="D227" s="40"/>
      <c r="E227" s="42" t="s">
        <v>245</v>
      </c>
      <c r="F227" s="42" t="s">
        <v>105</v>
      </c>
      <c r="G227" s="42" t="s">
        <v>334</v>
      </c>
      <c r="H227" s="42" t="s">
        <v>372</v>
      </c>
      <c r="I227" s="579" t="s">
        <v>328</v>
      </c>
      <c r="J227" s="588">
        <v>41561</v>
      </c>
      <c r="K227" s="588">
        <v>42735</v>
      </c>
      <c r="L227" s="505">
        <v>0</v>
      </c>
      <c r="M227" s="505">
        <v>0</v>
      </c>
      <c r="N227" s="489">
        <v>0</v>
      </c>
      <c r="O227" s="493">
        <f t="shared" si="31"/>
        <v>30</v>
      </c>
      <c r="P227" s="470">
        <v>30</v>
      </c>
      <c r="Q227" s="43">
        <v>0</v>
      </c>
      <c r="R227" s="493">
        <f t="shared" si="32"/>
        <v>30</v>
      </c>
      <c r="S227" s="43">
        <v>30</v>
      </c>
      <c r="T227" s="43">
        <v>0</v>
      </c>
      <c r="U227" s="493">
        <f t="shared" si="33"/>
        <v>30</v>
      </c>
      <c r="V227" s="43">
        <v>30</v>
      </c>
      <c r="W227" s="43">
        <v>0</v>
      </c>
    </row>
    <row r="228" spans="1:23" s="10" customFormat="1" ht="54" customHeight="1">
      <c r="A228" s="228" t="s">
        <v>405</v>
      </c>
      <c r="B228" s="224" t="s">
        <v>50</v>
      </c>
      <c r="C228" s="217"/>
      <c r="D228" s="40"/>
      <c r="E228" s="42" t="s">
        <v>245</v>
      </c>
      <c r="F228" s="42" t="s">
        <v>105</v>
      </c>
      <c r="G228" s="42" t="s">
        <v>332</v>
      </c>
      <c r="H228" s="42" t="s">
        <v>372</v>
      </c>
      <c r="I228" s="581"/>
      <c r="J228" s="589"/>
      <c r="K228" s="589"/>
      <c r="L228" s="505">
        <v>0</v>
      </c>
      <c r="M228" s="505">
        <v>0</v>
      </c>
      <c r="N228" s="489">
        <v>0</v>
      </c>
      <c r="O228" s="493">
        <f t="shared" si="31"/>
        <v>7.5</v>
      </c>
      <c r="P228" s="470">
        <v>7.5</v>
      </c>
      <c r="Q228" s="43">
        <v>0</v>
      </c>
      <c r="R228" s="493">
        <f t="shared" si="32"/>
        <v>7.5</v>
      </c>
      <c r="S228" s="43">
        <v>7.5</v>
      </c>
      <c r="T228" s="43">
        <v>0</v>
      </c>
      <c r="U228" s="493">
        <f t="shared" si="33"/>
        <v>7.5</v>
      </c>
      <c r="V228" s="43">
        <v>7.5</v>
      </c>
      <c r="W228" s="43">
        <v>0</v>
      </c>
    </row>
    <row r="229" spans="1:23" s="218" customFormat="1" ht="36">
      <c r="A229" s="228" t="s">
        <v>406</v>
      </c>
      <c r="B229" s="224" t="s">
        <v>50</v>
      </c>
      <c r="C229" s="63"/>
      <c r="D229" s="64"/>
      <c r="E229" s="42" t="s">
        <v>245</v>
      </c>
      <c r="F229" s="42" t="s">
        <v>123</v>
      </c>
      <c r="G229" s="42" t="s">
        <v>407</v>
      </c>
      <c r="H229" s="42" t="s">
        <v>372</v>
      </c>
      <c r="I229" s="186" t="s">
        <v>348</v>
      </c>
      <c r="J229" s="198">
        <v>40854</v>
      </c>
      <c r="K229" s="198" t="s">
        <v>113</v>
      </c>
      <c r="L229" s="505">
        <v>35</v>
      </c>
      <c r="M229" s="505">
        <v>1.4</v>
      </c>
      <c r="N229" s="489">
        <v>1.4</v>
      </c>
      <c r="O229" s="493">
        <f t="shared" si="31"/>
        <v>0</v>
      </c>
      <c r="P229" s="43">
        <v>0</v>
      </c>
      <c r="Q229" s="43">
        <v>0</v>
      </c>
      <c r="R229" s="493">
        <f t="shared" si="32"/>
        <v>0</v>
      </c>
      <c r="S229" s="43">
        <v>0</v>
      </c>
      <c r="T229" s="43">
        <v>0</v>
      </c>
      <c r="U229" s="493">
        <f t="shared" si="33"/>
        <v>0</v>
      </c>
      <c r="V229" s="43">
        <v>0</v>
      </c>
      <c r="W229" s="43">
        <v>0</v>
      </c>
    </row>
    <row r="230" spans="1:23" s="218" customFormat="1" ht="121.5" customHeight="1">
      <c r="A230" s="228" t="s">
        <v>408</v>
      </c>
      <c r="B230" s="224" t="s">
        <v>50</v>
      </c>
      <c r="C230" s="63"/>
      <c r="D230" s="64"/>
      <c r="E230" s="42" t="s">
        <v>245</v>
      </c>
      <c r="F230" s="42" t="s">
        <v>123</v>
      </c>
      <c r="G230" s="42" t="s">
        <v>409</v>
      </c>
      <c r="H230" s="42" t="s">
        <v>372</v>
      </c>
      <c r="I230" s="186" t="s">
        <v>410</v>
      </c>
      <c r="J230" s="198">
        <v>41537</v>
      </c>
      <c r="K230" s="198"/>
      <c r="L230" s="505">
        <v>0</v>
      </c>
      <c r="M230" s="505">
        <v>0</v>
      </c>
      <c r="N230" s="489">
        <v>0</v>
      </c>
      <c r="O230" s="493">
        <f t="shared" si="31"/>
        <v>22</v>
      </c>
      <c r="P230" s="43">
        <v>22</v>
      </c>
      <c r="Q230" s="43">
        <v>0</v>
      </c>
      <c r="R230" s="493">
        <f t="shared" si="32"/>
        <v>22</v>
      </c>
      <c r="S230" s="43">
        <v>22</v>
      </c>
      <c r="T230" s="43">
        <v>0</v>
      </c>
      <c r="U230" s="493">
        <f t="shared" si="33"/>
        <v>22</v>
      </c>
      <c r="V230" s="43">
        <v>22</v>
      </c>
      <c r="W230" s="43">
        <v>0</v>
      </c>
    </row>
    <row r="231" spans="1:23" s="218" customFormat="1" ht="84">
      <c r="A231" s="228" t="s">
        <v>411</v>
      </c>
      <c r="B231" s="224" t="s">
        <v>50</v>
      </c>
      <c r="C231" s="63"/>
      <c r="D231" s="64"/>
      <c r="E231" s="42" t="s">
        <v>245</v>
      </c>
      <c r="F231" s="42" t="s">
        <v>123</v>
      </c>
      <c r="G231" s="42" t="s">
        <v>412</v>
      </c>
      <c r="H231" s="42" t="s">
        <v>372</v>
      </c>
      <c r="I231" s="186" t="s">
        <v>413</v>
      </c>
      <c r="J231" s="198">
        <v>40449</v>
      </c>
      <c r="K231" s="198">
        <v>42004</v>
      </c>
      <c r="L231" s="505">
        <v>15</v>
      </c>
      <c r="M231" s="505">
        <v>15</v>
      </c>
      <c r="N231" s="489">
        <v>15</v>
      </c>
      <c r="O231" s="493">
        <f t="shared" si="31"/>
        <v>15</v>
      </c>
      <c r="P231" s="43">
        <v>15</v>
      </c>
      <c r="Q231" s="43">
        <v>0</v>
      </c>
      <c r="R231" s="493">
        <f t="shared" si="32"/>
        <v>0</v>
      </c>
      <c r="S231" s="43">
        <v>0</v>
      </c>
      <c r="T231" s="43">
        <v>0</v>
      </c>
      <c r="U231" s="493">
        <f t="shared" si="33"/>
        <v>0</v>
      </c>
      <c r="V231" s="43">
        <v>0</v>
      </c>
      <c r="W231" s="43">
        <v>0</v>
      </c>
    </row>
    <row r="232" spans="1:23" s="218" customFormat="1" ht="72">
      <c r="A232" s="228" t="s">
        <v>414</v>
      </c>
      <c r="B232" s="224" t="s">
        <v>50</v>
      </c>
      <c r="C232" s="63"/>
      <c r="D232" s="64"/>
      <c r="E232" s="42" t="s">
        <v>245</v>
      </c>
      <c r="F232" s="42" t="s">
        <v>123</v>
      </c>
      <c r="G232" s="42" t="s">
        <v>415</v>
      </c>
      <c r="H232" s="42" t="s">
        <v>372</v>
      </c>
      <c r="I232" s="186" t="s">
        <v>416</v>
      </c>
      <c r="J232" s="198">
        <v>41435</v>
      </c>
      <c r="K232" s="198">
        <v>41639</v>
      </c>
      <c r="L232" s="505">
        <v>71</v>
      </c>
      <c r="M232" s="505">
        <v>71</v>
      </c>
      <c r="N232" s="489">
        <v>71</v>
      </c>
      <c r="O232" s="493">
        <f t="shared" si="31"/>
        <v>0</v>
      </c>
      <c r="P232" s="43">
        <v>0</v>
      </c>
      <c r="Q232" s="43">
        <v>0</v>
      </c>
      <c r="R232" s="493">
        <f t="shared" si="32"/>
        <v>0</v>
      </c>
      <c r="S232" s="43">
        <v>0</v>
      </c>
      <c r="T232" s="43">
        <v>0</v>
      </c>
      <c r="U232" s="493">
        <f t="shared" si="33"/>
        <v>0</v>
      </c>
      <c r="V232" s="43">
        <v>0</v>
      </c>
      <c r="W232" s="43">
        <v>0</v>
      </c>
    </row>
    <row r="233" spans="1:23" s="218" customFormat="1" ht="69.75" customHeight="1">
      <c r="A233" s="228" t="s">
        <v>417</v>
      </c>
      <c r="B233" s="224" t="s">
        <v>50</v>
      </c>
      <c r="C233" s="63"/>
      <c r="D233" s="64"/>
      <c r="E233" s="42" t="s">
        <v>245</v>
      </c>
      <c r="F233" s="42" t="s">
        <v>123</v>
      </c>
      <c r="G233" s="42" t="s">
        <v>418</v>
      </c>
      <c r="H233" s="42" t="s">
        <v>372</v>
      </c>
      <c r="I233" s="579" t="s">
        <v>419</v>
      </c>
      <c r="J233" s="588">
        <v>41541</v>
      </c>
      <c r="K233" s="588">
        <v>42735</v>
      </c>
      <c r="L233" s="505">
        <v>0</v>
      </c>
      <c r="M233" s="505">
        <v>0</v>
      </c>
      <c r="N233" s="489">
        <v>0</v>
      </c>
      <c r="O233" s="493">
        <f>P233+Q233</f>
        <v>60</v>
      </c>
      <c r="P233" s="43">
        <v>60</v>
      </c>
      <c r="Q233" s="43">
        <v>0</v>
      </c>
      <c r="R233" s="493">
        <f>S233+T233</f>
        <v>60</v>
      </c>
      <c r="S233" s="43">
        <v>60</v>
      </c>
      <c r="T233" s="43">
        <v>0</v>
      </c>
      <c r="U233" s="493">
        <f>V233+W233</f>
        <v>60</v>
      </c>
      <c r="V233" s="43">
        <v>60</v>
      </c>
      <c r="W233" s="43">
        <v>0</v>
      </c>
    </row>
    <row r="234" spans="1:23" s="218" customFormat="1" ht="65.25" customHeight="1">
      <c r="A234" s="228" t="s">
        <v>420</v>
      </c>
      <c r="B234" s="224" t="s">
        <v>50</v>
      </c>
      <c r="C234" s="63"/>
      <c r="D234" s="64"/>
      <c r="E234" s="42" t="s">
        <v>245</v>
      </c>
      <c r="F234" s="42" t="s">
        <v>123</v>
      </c>
      <c r="G234" s="42" t="s">
        <v>421</v>
      </c>
      <c r="H234" s="42" t="s">
        <v>372</v>
      </c>
      <c r="I234" s="581"/>
      <c r="J234" s="589"/>
      <c r="K234" s="589"/>
      <c r="L234" s="505">
        <v>0</v>
      </c>
      <c r="M234" s="505">
        <v>0</v>
      </c>
      <c r="N234" s="489">
        <v>0</v>
      </c>
      <c r="O234" s="493">
        <f t="shared" si="31"/>
        <v>19</v>
      </c>
      <c r="P234" s="43">
        <v>19</v>
      </c>
      <c r="Q234" s="43">
        <v>0</v>
      </c>
      <c r="R234" s="493">
        <f t="shared" si="32"/>
        <v>19</v>
      </c>
      <c r="S234" s="43">
        <v>19</v>
      </c>
      <c r="T234" s="43">
        <v>0</v>
      </c>
      <c r="U234" s="493">
        <f t="shared" si="33"/>
        <v>19</v>
      </c>
      <c r="V234" s="43">
        <v>19</v>
      </c>
      <c r="W234" s="43">
        <v>0</v>
      </c>
    </row>
    <row r="235" spans="1:23" s="218" customFormat="1" ht="72">
      <c r="A235" s="228" t="s">
        <v>422</v>
      </c>
      <c r="B235" s="224" t="s">
        <v>50</v>
      </c>
      <c r="C235" s="63"/>
      <c r="D235" s="64"/>
      <c r="E235" s="42" t="s">
        <v>245</v>
      </c>
      <c r="F235" s="42" t="s">
        <v>123</v>
      </c>
      <c r="G235" s="42" t="s">
        <v>423</v>
      </c>
      <c r="H235" s="42" t="s">
        <v>372</v>
      </c>
      <c r="I235" s="186" t="s">
        <v>424</v>
      </c>
      <c r="J235" s="198">
        <v>41194</v>
      </c>
      <c r="K235" s="198">
        <v>41639</v>
      </c>
      <c r="L235" s="505">
        <v>19</v>
      </c>
      <c r="M235" s="505">
        <v>19</v>
      </c>
      <c r="N235" s="489">
        <v>19</v>
      </c>
      <c r="O235" s="493">
        <f t="shared" si="31"/>
        <v>0</v>
      </c>
      <c r="P235" s="43">
        <v>0</v>
      </c>
      <c r="Q235" s="43">
        <v>0</v>
      </c>
      <c r="R235" s="493">
        <f t="shared" si="32"/>
        <v>0</v>
      </c>
      <c r="S235" s="43">
        <v>0</v>
      </c>
      <c r="T235" s="43">
        <v>0</v>
      </c>
      <c r="U235" s="493">
        <f t="shared" si="33"/>
        <v>0</v>
      </c>
      <c r="V235" s="43">
        <v>0</v>
      </c>
      <c r="W235" s="43">
        <v>0</v>
      </c>
    </row>
    <row r="236" spans="1:23" s="218" customFormat="1" ht="96">
      <c r="A236" s="228" t="s">
        <v>425</v>
      </c>
      <c r="B236" s="224" t="s">
        <v>50</v>
      </c>
      <c r="C236" s="63"/>
      <c r="D236" s="64"/>
      <c r="E236" s="42" t="s">
        <v>245</v>
      </c>
      <c r="F236" s="42" t="s">
        <v>123</v>
      </c>
      <c r="G236" s="42" t="s">
        <v>390</v>
      </c>
      <c r="H236" s="42" t="s">
        <v>372</v>
      </c>
      <c r="I236" s="186" t="s">
        <v>426</v>
      </c>
      <c r="J236" s="198">
        <v>41194</v>
      </c>
      <c r="K236" s="198">
        <v>41639</v>
      </c>
      <c r="L236" s="505">
        <v>97.8</v>
      </c>
      <c r="M236" s="505">
        <v>98</v>
      </c>
      <c r="N236" s="489">
        <v>97.8</v>
      </c>
      <c r="O236" s="493">
        <f t="shared" si="31"/>
        <v>0</v>
      </c>
      <c r="P236" s="43">
        <v>0</v>
      </c>
      <c r="Q236" s="43">
        <v>0</v>
      </c>
      <c r="R236" s="493">
        <f t="shared" si="32"/>
        <v>0</v>
      </c>
      <c r="S236" s="43">
        <v>0</v>
      </c>
      <c r="T236" s="43">
        <v>0</v>
      </c>
      <c r="U236" s="493">
        <f t="shared" si="33"/>
        <v>0</v>
      </c>
      <c r="V236" s="43">
        <v>0</v>
      </c>
      <c r="W236" s="43">
        <v>0</v>
      </c>
    </row>
    <row r="237" spans="1:23" s="218" customFormat="1" ht="156">
      <c r="A237" s="228" t="s">
        <v>427</v>
      </c>
      <c r="B237" s="224" t="s">
        <v>50</v>
      </c>
      <c r="C237" s="63"/>
      <c r="D237" s="64"/>
      <c r="E237" s="42" t="s">
        <v>245</v>
      </c>
      <c r="F237" s="42" t="s">
        <v>123</v>
      </c>
      <c r="G237" s="42" t="s">
        <v>159</v>
      </c>
      <c r="H237" s="42" t="s">
        <v>372</v>
      </c>
      <c r="I237" s="186" t="s">
        <v>428</v>
      </c>
      <c r="J237" s="198">
        <v>41480</v>
      </c>
      <c r="K237" s="198" t="s">
        <v>113</v>
      </c>
      <c r="L237" s="505">
        <v>0</v>
      </c>
      <c r="M237" s="505">
        <v>88.7</v>
      </c>
      <c r="N237" s="489">
        <v>88.7</v>
      </c>
      <c r="O237" s="493">
        <f t="shared" si="31"/>
        <v>0</v>
      </c>
      <c r="P237" s="43">
        <v>0</v>
      </c>
      <c r="Q237" s="43">
        <v>0</v>
      </c>
      <c r="R237" s="493">
        <f t="shared" si="32"/>
        <v>0</v>
      </c>
      <c r="S237" s="43">
        <v>0</v>
      </c>
      <c r="T237" s="43">
        <v>0</v>
      </c>
      <c r="U237" s="493">
        <f t="shared" si="33"/>
        <v>0</v>
      </c>
      <c r="V237" s="43">
        <v>0</v>
      </c>
      <c r="W237" s="43">
        <v>0</v>
      </c>
    </row>
    <row r="238" spans="1:23" s="218" customFormat="1" ht="30">
      <c r="A238" s="228" t="s">
        <v>429</v>
      </c>
      <c r="B238" s="224" t="s">
        <v>50</v>
      </c>
      <c r="C238" s="63"/>
      <c r="D238" s="64"/>
      <c r="E238" s="42" t="s">
        <v>80</v>
      </c>
      <c r="F238" s="42" t="s">
        <v>118</v>
      </c>
      <c r="G238" s="42" t="s">
        <v>367</v>
      </c>
      <c r="H238" s="42" t="s">
        <v>372</v>
      </c>
      <c r="I238" s="186" t="s">
        <v>294</v>
      </c>
      <c r="J238" s="198">
        <v>40897</v>
      </c>
      <c r="K238" s="198" t="s">
        <v>113</v>
      </c>
      <c r="L238" s="505">
        <v>98.8</v>
      </c>
      <c r="M238" s="505">
        <v>60</v>
      </c>
      <c r="N238" s="489">
        <v>59.9</v>
      </c>
      <c r="O238" s="493">
        <f t="shared" si="31"/>
        <v>551</v>
      </c>
      <c r="P238" s="43">
        <v>0</v>
      </c>
      <c r="Q238" s="43">
        <v>551</v>
      </c>
      <c r="R238" s="493">
        <f t="shared" si="32"/>
        <v>551</v>
      </c>
      <c r="S238" s="43">
        <v>0</v>
      </c>
      <c r="T238" s="43">
        <v>551</v>
      </c>
      <c r="U238" s="493">
        <f t="shared" si="33"/>
        <v>551</v>
      </c>
      <c r="V238" s="43">
        <v>0</v>
      </c>
      <c r="W238" s="43">
        <v>551</v>
      </c>
    </row>
    <row r="239" spans="1:23" s="10" customFormat="1" ht="132">
      <c r="A239" s="221" t="s">
        <v>310</v>
      </c>
      <c r="B239" s="224" t="s">
        <v>50</v>
      </c>
      <c r="C239" s="185"/>
      <c r="D239" s="64"/>
      <c r="E239" s="42" t="s">
        <v>80</v>
      </c>
      <c r="F239" s="42" t="s">
        <v>118</v>
      </c>
      <c r="G239" s="42" t="s">
        <v>357</v>
      </c>
      <c r="H239" s="42" t="s">
        <v>372</v>
      </c>
      <c r="I239" s="185" t="s">
        <v>430</v>
      </c>
      <c r="J239" s="208">
        <v>40897</v>
      </c>
      <c r="K239" s="219" t="s">
        <v>113</v>
      </c>
      <c r="L239" s="505">
        <v>0</v>
      </c>
      <c r="M239" s="505">
        <v>0</v>
      </c>
      <c r="N239" s="489">
        <v>0</v>
      </c>
      <c r="O239" s="493">
        <f t="shared" si="31"/>
        <v>150</v>
      </c>
      <c r="P239" s="470">
        <v>150</v>
      </c>
      <c r="Q239" s="43">
        <v>0</v>
      </c>
      <c r="R239" s="493">
        <f t="shared" si="32"/>
        <v>140</v>
      </c>
      <c r="S239" s="43">
        <v>140</v>
      </c>
      <c r="T239" s="43">
        <v>0</v>
      </c>
      <c r="U239" s="493">
        <f t="shared" si="33"/>
        <v>150</v>
      </c>
      <c r="V239" s="43">
        <v>150</v>
      </c>
      <c r="W239" s="43">
        <v>0</v>
      </c>
    </row>
    <row r="240" spans="1:23" s="218" customFormat="1" ht="96">
      <c r="A240" s="228" t="s">
        <v>431</v>
      </c>
      <c r="B240" s="224" t="s">
        <v>50</v>
      </c>
      <c r="C240" s="63"/>
      <c r="D240" s="64"/>
      <c r="E240" s="42" t="s">
        <v>80</v>
      </c>
      <c r="F240" s="42" t="s">
        <v>126</v>
      </c>
      <c r="G240" s="42" t="s">
        <v>387</v>
      </c>
      <c r="H240" s="42" t="s">
        <v>372</v>
      </c>
      <c r="I240" s="185" t="s">
        <v>432</v>
      </c>
      <c r="J240" s="198">
        <v>41187</v>
      </c>
      <c r="K240" s="198">
        <v>41639</v>
      </c>
      <c r="L240" s="505">
        <v>80.6</v>
      </c>
      <c r="M240" s="505">
        <v>185.5</v>
      </c>
      <c r="N240" s="489">
        <v>185</v>
      </c>
      <c r="O240" s="493">
        <f t="shared" si="31"/>
        <v>0</v>
      </c>
      <c r="P240" s="43">
        <v>0</v>
      </c>
      <c r="Q240" s="43">
        <v>0</v>
      </c>
      <c r="R240" s="493">
        <f t="shared" si="32"/>
        <v>0</v>
      </c>
      <c r="S240" s="43">
        <v>0</v>
      </c>
      <c r="T240" s="43">
        <v>0</v>
      </c>
      <c r="U240" s="493">
        <f t="shared" si="33"/>
        <v>0</v>
      </c>
      <c r="V240" s="43">
        <v>0</v>
      </c>
      <c r="W240" s="43">
        <v>0</v>
      </c>
    </row>
    <row r="241" spans="1:23" s="10" customFormat="1" ht="15.75">
      <c r="A241" s="590" t="s">
        <v>52</v>
      </c>
      <c r="B241" s="591"/>
      <c r="C241" s="591"/>
      <c r="D241" s="591"/>
      <c r="E241" s="591"/>
      <c r="F241" s="591"/>
      <c r="G241" s="591"/>
      <c r="H241" s="591"/>
      <c r="I241" s="591"/>
      <c r="J241" s="591"/>
      <c r="K241" s="592"/>
      <c r="L241" s="517"/>
      <c r="M241" s="517"/>
      <c r="N241" s="235"/>
      <c r="O241" s="235"/>
      <c r="P241" s="235"/>
      <c r="Q241" s="235"/>
      <c r="R241" s="235"/>
      <c r="S241" s="235"/>
      <c r="T241" s="236"/>
      <c r="U241" s="236"/>
      <c r="V241" s="236"/>
      <c r="W241" s="237"/>
    </row>
    <row r="242" spans="1:23" s="10" customFormat="1" ht="60">
      <c r="A242" s="127" t="s">
        <v>53</v>
      </c>
      <c r="B242" s="197" t="s">
        <v>131</v>
      </c>
      <c r="C242" s="64"/>
      <c r="D242" s="64"/>
      <c r="E242" s="39"/>
      <c r="F242" s="39"/>
      <c r="G242" s="39"/>
      <c r="H242" s="40"/>
      <c r="I242" s="75"/>
      <c r="J242" s="76"/>
      <c r="K242" s="77"/>
      <c r="L242" s="515"/>
      <c r="M242" s="515"/>
      <c r="N242" s="124"/>
      <c r="O242" s="124"/>
      <c r="P242" s="124"/>
      <c r="Q242" s="124"/>
      <c r="R242" s="124"/>
      <c r="S242" s="124"/>
      <c r="T242" s="125"/>
      <c r="U242" s="125"/>
      <c r="V242" s="125"/>
      <c r="W242" s="126"/>
    </row>
    <row r="243" spans="1:23" s="10" customFormat="1" ht="15.75">
      <c r="A243" s="127" t="s">
        <v>68</v>
      </c>
      <c r="B243" s="197"/>
      <c r="C243" s="64"/>
      <c r="D243" s="64"/>
      <c r="E243" s="39"/>
      <c r="F243" s="39"/>
      <c r="G243" s="39"/>
      <c r="H243" s="40"/>
      <c r="I243" s="75"/>
      <c r="J243" s="76"/>
      <c r="K243" s="77"/>
      <c r="L243" s="515"/>
      <c r="M243" s="515"/>
      <c r="N243" s="124"/>
      <c r="O243" s="124"/>
      <c r="P243" s="124"/>
      <c r="Q243" s="124"/>
      <c r="R243" s="124"/>
      <c r="S243" s="124"/>
      <c r="T243" s="125"/>
      <c r="U243" s="125"/>
      <c r="V243" s="125"/>
      <c r="W243" s="131"/>
    </row>
    <row r="244" spans="1:23" s="10" customFormat="1" ht="45">
      <c r="A244" s="127" t="s">
        <v>56</v>
      </c>
      <c r="B244" s="197" t="s">
        <v>433</v>
      </c>
      <c r="C244" s="64" t="s">
        <v>81</v>
      </c>
      <c r="D244" s="64"/>
      <c r="E244" s="39"/>
      <c r="F244" s="39"/>
      <c r="G244" s="39"/>
      <c r="H244" s="40"/>
      <c r="I244" s="75"/>
      <c r="J244" s="76"/>
      <c r="K244" s="77"/>
      <c r="L244" s="515"/>
      <c r="M244" s="515"/>
      <c r="N244" s="124"/>
      <c r="O244" s="124"/>
      <c r="P244" s="124"/>
      <c r="Q244" s="124"/>
      <c r="R244" s="124"/>
      <c r="S244" s="124"/>
      <c r="T244" s="124"/>
      <c r="U244" s="124"/>
      <c r="V244" s="124"/>
      <c r="W244" s="131"/>
    </row>
    <row r="245" spans="1:23" s="10" customFormat="1" ht="15.75">
      <c r="A245" s="127" t="s">
        <v>69</v>
      </c>
      <c r="B245" s="197"/>
      <c r="C245" s="64"/>
      <c r="D245" s="64"/>
      <c r="E245" s="39"/>
      <c r="F245" s="39"/>
      <c r="G245" s="39"/>
      <c r="H245" s="40"/>
      <c r="I245" s="75"/>
      <c r="J245" s="76"/>
      <c r="K245" s="77"/>
      <c r="L245" s="515"/>
      <c r="M245" s="515"/>
      <c r="N245" s="124"/>
      <c r="O245" s="124"/>
      <c r="P245" s="124"/>
      <c r="Q245" s="124"/>
      <c r="R245" s="124"/>
      <c r="S245" s="124"/>
      <c r="T245" s="124"/>
      <c r="U245" s="124"/>
      <c r="V245" s="124"/>
      <c r="W245" s="131"/>
    </row>
    <row r="246" spans="1:23" s="10" customFormat="1" ht="30">
      <c r="A246" s="127" t="s">
        <v>55</v>
      </c>
      <c r="B246" s="238" t="s">
        <v>54</v>
      </c>
      <c r="C246" s="79" t="s">
        <v>81</v>
      </c>
      <c r="D246" s="79"/>
      <c r="E246" s="39"/>
      <c r="F246" s="39"/>
      <c r="G246" s="39"/>
      <c r="H246" s="40"/>
      <c r="I246" s="75"/>
      <c r="J246" s="76"/>
      <c r="K246" s="77"/>
      <c r="L246" s="515"/>
      <c r="M246" s="515"/>
      <c r="N246" s="124"/>
      <c r="O246" s="124"/>
      <c r="P246" s="124"/>
      <c r="Q246" s="124"/>
      <c r="R246" s="124"/>
      <c r="S246" s="124"/>
      <c r="T246" s="124"/>
      <c r="U246" s="124"/>
      <c r="V246" s="124"/>
      <c r="W246" s="131"/>
    </row>
    <row r="247" spans="1:23" s="10" customFormat="1" ht="15.75">
      <c r="A247" s="127" t="s">
        <v>70</v>
      </c>
      <c r="B247" s="78"/>
      <c r="C247" s="79"/>
      <c r="D247" s="79"/>
      <c r="E247" s="39"/>
      <c r="F247" s="39"/>
      <c r="G247" s="39"/>
      <c r="H247" s="40"/>
      <c r="I247" s="75"/>
      <c r="J247" s="76"/>
      <c r="K247" s="77"/>
      <c r="L247" s="515"/>
      <c r="M247" s="515"/>
      <c r="N247" s="124"/>
      <c r="O247" s="124"/>
      <c r="P247" s="124"/>
      <c r="Q247" s="124"/>
      <c r="R247" s="124"/>
      <c r="S247" s="124"/>
      <c r="T247" s="125"/>
      <c r="U247" s="125"/>
      <c r="V247" s="125"/>
      <c r="W247" s="131"/>
    </row>
    <row r="248" spans="1:23" s="10" customFormat="1" ht="15.75">
      <c r="A248" s="569" t="s">
        <v>95</v>
      </c>
      <c r="B248" s="570"/>
      <c r="C248" s="570"/>
      <c r="D248" s="570"/>
      <c r="E248" s="570"/>
      <c r="F248" s="570"/>
      <c r="G248" s="570"/>
      <c r="H248" s="570"/>
      <c r="I248" s="570"/>
      <c r="J248" s="570"/>
      <c r="K248" s="571"/>
      <c r="L248" s="515"/>
      <c r="M248" s="515"/>
      <c r="N248" s="124"/>
      <c r="O248" s="124"/>
      <c r="P248" s="124"/>
      <c r="Q248" s="124"/>
      <c r="R248" s="124"/>
      <c r="S248" s="124"/>
      <c r="T248" s="125"/>
      <c r="U248" s="125"/>
      <c r="V248" s="125"/>
      <c r="W248" s="126"/>
    </row>
    <row r="249" spans="1:23" s="10" customFormat="1" ht="15.75">
      <c r="A249" s="127" t="s">
        <v>57</v>
      </c>
      <c r="B249" s="63"/>
      <c r="C249" s="64" t="s">
        <v>81</v>
      </c>
      <c r="D249" s="64"/>
      <c r="E249" s="39"/>
      <c r="F249" s="39"/>
      <c r="G249" s="39"/>
      <c r="H249" s="40"/>
      <c r="I249" s="75"/>
      <c r="J249" s="76"/>
      <c r="K249" s="77"/>
      <c r="L249" s="515"/>
      <c r="M249" s="515"/>
      <c r="N249" s="124"/>
      <c r="O249" s="124"/>
      <c r="P249" s="124"/>
      <c r="Q249" s="124"/>
      <c r="R249" s="124"/>
      <c r="S249" s="124"/>
      <c r="T249" s="125"/>
      <c r="U249" s="125"/>
      <c r="V249" s="125"/>
      <c r="W249" s="126"/>
    </row>
    <row r="250" spans="1:23" ht="15.75">
      <c r="A250" s="593" t="s">
        <v>96</v>
      </c>
      <c r="B250" s="548"/>
      <c r="C250" s="548"/>
      <c r="D250" s="548"/>
      <c r="E250" s="548"/>
      <c r="F250" s="548"/>
      <c r="G250" s="548"/>
      <c r="H250" s="548"/>
      <c r="I250" s="548"/>
      <c r="J250" s="548"/>
      <c r="K250" s="548"/>
      <c r="L250" s="548"/>
      <c r="M250" s="548"/>
      <c r="N250" s="548"/>
      <c r="O250" s="548"/>
      <c r="P250" s="548"/>
      <c r="Q250" s="548"/>
      <c r="R250" s="548"/>
      <c r="S250" s="548"/>
      <c r="T250" s="548"/>
      <c r="U250" s="548"/>
      <c r="V250" s="548"/>
      <c r="W250" s="594"/>
    </row>
    <row r="251" spans="1:23" s="10" customFormat="1" ht="15.75">
      <c r="A251" s="133" t="s">
        <v>17</v>
      </c>
      <c r="B251" s="63"/>
      <c r="C251" s="64" t="s">
        <v>81</v>
      </c>
      <c r="D251" s="64"/>
      <c r="E251" s="39"/>
      <c r="F251" s="39"/>
      <c r="G251" s="39"/>
      <c r="H251" s="40"/>
      <c r="I251" s="75"/>
      <c r="J251" s="76"/>
      <c r="K251" s="77"/>
      <c r="L251" s="124"/>
      <c r="M251" s="124"/>
      <c r="N251" s="124"/>
      <c r="O251" s="124"/>
      <c r="P251" s="124"/>
      <c r="Q251" s="124"/>
      <c r="R251" s="124"/>
      <c r="S251" s="124"/>
      <c r="T251" s="125"/>
      <c r="U251" s="125"/>
      <c r="V251" s="125"/>
      <c r="W251" s="126"/>
    </row>
    <row r="252" spans="1:23" s="10" customFormat="1" ht="15.75">
      <c r="A252" s="133" t="s">
        <v>18</v>
      </c>
      <c r="B252" s="63"/>
      <c r="C252" s="64" t="s">
        <v>81</v>
      </c>
      <c r="D252" s="64"/>
      <c r="E252" s="39"/>
      <c r="F252" s="39"/>
      <c r="G252" s="39"/>
      <c r="H252" s="40"/>
      <c r="I252" s="75"/>
      <c r="J252" s="76"/>
      <c r="K252" s="77"/>
      <c r="L252" s="124"/>
      <c r="M252" s="124"/>
      <c r="N252" s="124"/>
      <c r="O252" s="124"/>
      <c r="P252" s="124"/>
      <c r="Q252" s="124"/>
      <c r="R252" s="124"/>
      <c r="S252" s="124"/>
      <c r="T252" s="125"/>
      <c r="U252" s="125"/>
      <c r="V252" s="125"/>
      <c r="W252" s="126"/>
    </row>
    <row r="253" spans="1:23" ht="15.75">
      <c r="A253" s="593" t="s">
        <v>166</v>
      </c>
      <c r="B253" s="548"/>
      <c r="C253" s="548"/>
      <c r="D253" s="548"/>
      <c r="E253" s="548"/>
      <c r="F253" s="548"/>
      <c r="G253" s="548"/>
      <c r="H253" s="548"/>
      <c r="I253" s="548"/>
      <c r="J253" s="548"/>
      <c r="K253" s="548"/>
      <c r="L253" s="548"/>
      <c r="M253" s="548"/>
      <c r="N253" s="548"/>
      <c r="O253" s="548"/>
      <c r="P253" s="548"/>
      <c r="Q253" s="548"/>
      <c r="R253" s="548"/>
      <c r="S253" s="548"/>
      <c r="T253" s="548"/>
      <c r="U253" s="548"/>
      <c r="V253" s="548"/>
      <c r="W253" s="594"/>
    </row>
    <row r="254" spans="1:23" s="10" customFormat="1" ht="15.75">
      <c r="A254" s="133" t="s">
        <v>167</v>
      </c>
      <c r="B254" s="63"/>
      <c r="C254" s="64" t="s">
        <v>81</v>
      </c>
      <c r="D254" s="64"/>
      <c r="E254" s="39"/>
      <c r="F254" s="39"/>
      <c r="G254" s="39"/>
      <c r="H254" s="40"/>
      <c r="I254" s="75"/>
      <c r="J254" s="76"/>
      <c r="K254" s="77"/>
      <c r="L254" s="124"/>
      <c r="M254" s="124"/>
      <c r="N254" s="124"/>
      <c r="O254" s="124"/>
      <c r="P254" s="124"/>
      <c r="Q254" s="124"/>
      <c r="R254" s="124"/>
      <c r="S254" s="124"/>
      <c r="T254" s="125"/>
      <c r="U254" s="125"/>
      <c r="V254" s="125"/>
      <c r="W254" s="126"/>
    </row>
    <row r="255" spans="1:23" s="10" customFormat="1" ht="15.75">
      <c r="A255" s="133" t="s">
        <v>168</v>
      </c>
      <c r="B255" s="63"/>
      <c r="C255" s="64" t="s">
        <v>81</v>
      </c>
      <c r="D255" s="64"/>
      <c r="E255" s="39"/>
      <c r="F255" s="39"/>
      <c r="G255" s="39"/>
      <c r="H255" s="40"/>
      <c r="I255" s="75"/>
      <c r="J255" s="76"/>
      <c r="K255" s="77"/>
      <c r="L255" s="124"/>
      <c r="M255" s="124"/>
      <c r="N255" s="124"/>
      <c r="O255" s="124"/>
      <c r="P255" s="124"/>
      <c r="Q255" s="124"/>
      <c r="R255" s="124"/>
      <c r="S255" s="124"/>
      <c r="T255" s="125"/>
      <c r="U255" s="125"/>
      <c r="V255" s="125"/>
      <c r="W255" s="126"/>
    </row>
    <row r="256" spans="1:23" s="11" customFormat="1" ht="15.75">
      <c r="A256" s="102" t="s">
        <v>19</v>
      </c>
      <c r="B256" s="50" t="s">
        <v>20</v>
      </c>
      <c r="C256" s="51"/>
      <c r="D256" s="51"/>
      <c r="E256" s="50"/>
      <c r="F256" s="50"/>
      <c r="G256" s="50"/>
      <c r="H256" s="50"/>
      <c r="I256" s="52"/>
      <c r="J256" s="53"/>
      <c r="K256" s="54"/>
      <c r="L256" s="463">
        <f>L269</f>
        <v>0</v>
      </c>
      <c r="M256" s="463">
        <f aca="true" t="shared" si="34" ref="M256:W256">M269</f>
        <v>50</v>
      </c>
      <c r="N256" s="463">
        <f t="shared" si="34"/>
        <v>50</v>
      </c>
      <c r="O256" s="463">
        <f t="shared" si="34"/>
        <v>0</v>
      </c>
      <c r="P256" s="463">
        <f t="shared" si="34"/>
        <v>0</v>
      </c>
      <c r="Q256" s="463">
        <f t="shared" si="34"/>
        <v>0</v>
      </c>
      <c r="R256" s="463">
        <f t="shared" si="34"/>
        <v>0</v>
      </c>
      <c r="S256" s="463">
        <f t="shared" si="34"/>
        <v>0</v>
      </c>
      <c r="T256" s="463">
        <f t="shared" si="34"/>
        <v>0</v>
      </c>
      <c r="U256" s="463">
        <f t="shared" si="34"/>
        <v>0</v>
      </c>
      <c r="V256" s="463">
        <f t="shared" si="34"/>
        <v>0</v>
      </c>
      <c r="W256" s="463">
        <f t="shared" si="34"/>
        <v>0</v>
      </c>
    </row>
    <row r="257" spans="1:23" s="10" customFormat="1" ht="31.5">
      <c r="A257" s="239" t="s">
        <v>21</v>
      </c>
      <c r="B257" s="240" t="s">
        <v>58</v>
      </c>
      <c r="C257" s="241" t="s">
        <v>81</v>
      </c>
      <c r="D257" s="241"/>
      <c r="E257" s="242"/>
      <c r="F257" s="242"/>
      <c r="G257" s="242"/>
      <c r="H257" s="243"/>
      <c r="I257" s="244"/>
      <c r="J257" s="245"/>
      <c r="K257" s="246"/>
      <c r="L257" s="247"/>
      <c r="M257" s="247"/>
      <c r="N257" s="247"/>
      <c r="O257" s="247"/>
      <c r="P257" s="247"/>
      <c r="Q257" s="247"/>
      <c r="R257" s="247"/>
      <c r="S257" s="247"/>
      <c r="T257" s="248"/>
      <c r="U257" s="248"/>
      <c r="V257" s="248"/>
      <c r="W257" s="249"/>
    </row>
    <row r="258" spans="1:23" s="10" customFormat="1" ht="15.75">
      <c r="A258" s="127" t="s">
        <v>10</v>
      </c>
      <c r="B258" s="39"/>
      <c r="C258" s="40"/>
      <c r="D258" s="40"/>
      <c r="E258" s="39"/>
      <c r="F258" s="39"/>
      <c r="G258" s="39"/>
      <c r="H258" s="40"/>
      <c r="I258" s="75"/>
      <c r="J258" s="76"/>
      <c r="K258" s="77"/>
      <c r="L258" s="124"/>
      <c r="M258" s="124"/>
      <c r="N258" s="124"/>
      <c r="O258" s="124"/>
      <c r="P258" s="124"/>
      <c r="Q258" s="124"/>
      <c r="R258" s="124"/>
      <c r="S258" s="124"/>
      <c r="T258" s="125"/>
      <c r="U258" s="125"/>
      <c r="V258" s="125"/>
      <c r="W258" s="126"/>
    </row>
    <row r="259" spans="1:23" s="10" customFormat="1" ht="15.75">
      <c r="A259" s="127" t="s">
        <v>11</v>
      </c>
      <c r="B259" s="39"/>
      <c r="C259" s="40"/>
      <c r="D259" s="40"/>
      <c r="E259" s="39"/>
      <c r="F259" s="39"/>
      <c r="G259" s="39"/>
      <c r="H259" s="40"/>
      <c r="I259" s="75"/>
      <c r="J259" s="76"/>
      <c r="K259" s="77"/>
      <c r="L259" s="124"/>
      <c r="M259" s="124"/>
      <c r="N259" s="124"/>
      <c r="O259" s="124"/>
      <c r="P259" s="124"/>
      <c r="Q259" s="124"/>
      <c r="R259" s="124"/>
      <c r="S259" s="124"/>
      <c r="T259" s="125"/>
      <c r="U259" s="125"/>
      <c r="V259" s="125"/>
      <c r="W259" s="126"/>
    </row>
    <row r="260" spans="1:23" s="10" customFormat="1" ht="47.25">
      <c r="A260" s="239" t="s">
        <v>22</v>
      </c>
      <c r="B260" s="240" t="s">
        <v>71</v>
      </c>
      <c r="C260" s="241" t="s">
        <v>81</v>
      </c>
      <c r="D260" s="241"/>
      <c r="E260" s="242"/>
      <c r="F260" s="242"/>
      <c r="G260" s="242"/>
      <c r="H260" s="243"/>
      <c r="I260" s="244"/>
      <c r="J260" s="245"/>
      <c r="K260" s="246"/>
      <c r="L260" s="247"/>
      <c r="M260" s="247"/>
      <c r="N260" s="247"/>
      <c r="O260" s="247"/>
      <c r="P260" s="247"/>
      <c r="Q260" s="247"/>
      <c r="R260" s="247"/>
      <c r="S260" s="247"/>
      <c r="T260" s="248"/>
      <c r="U260" s="248"/>
      <c r="V260" s="248"/>
      <c r="W260" s="249"/>
    </row>
    <row r="261" spans="1:23" s="10" customFormat="1" ht="15.75">
      <c r="A261" s="127" t="s">
        <v>12</v>
      </c>
      <c r="B261" s="39"/>
      <c r="C261" s="40"/>
      <c r="D261" s="40"/>
      <c r="E261" s="39"/>
      <c r="F261" s="39"/>
      <c r="G261" s="39"/>
      <c r="H261" s="40"/>
      <c r="I261" s="75"/>
      <c r="J261" s="76"/>
      <c r="K261" s="77"/>
      <c r="L261" s="124"/>
      <c r="M261" s="124"/>
      <c r="N261" s="124"/>
      <c r="O261" s="124"/>
      <c r="P261" s="124"/>
      <c r="Q261" s="124"/>
      <c r="R261" s="124"/>
      <c r="S261" s="124"/>
      <c r="T261" s="125"/>
      <c r="U261" s="125"/>
      <c r="V261" s="125"/>
      <c r="W261" s="126"/>
    </row>
    <row r="262" spans="1:23" s="10" customFormat="1" ht="15.75">
      <c r="A262" s="127" t="s">
        <v>13</v>
      </c>
      <c r="B262" s="39"/>
      <c r="C262" s="40"/>
      <c r="D262" s="40"/>
      <c r="E262" s="39"/>
      <c r="F262" s="39"/>
      <c r="G262" s="39"/>
      <c r="H262" s="40"/>
      <c r="I262" s="75"/>
      <c r="J262" s="76"/>
      <c r="K262" s="77"/>
      <c r="L262" s="124"/>
      <c r="M262" s="124"/>
      <c r="N262" s="124"/>
      <c r="O262" s="124"/>
      <c r="P262" s="124"/>
      <c r="Q262" s="124"/>
      <c r="R262" s="124"/>
      <c r="S262" s="124"/>
      <c r="T262" s="125"/>
      <c r="U262" s="125"/>
      <c r="V262" s="125"/>
      <c r="W262" s="126"/>
    </row>
    <row r="263" spans="1:23" s="256" customFormat="1" ht="31.5">
      <c r="A263" s="239" t="s">
        <v>29</v>
      </c>
      <c r="B263" s="240" t="s">
        <v>61</v>
      </c>
      <c r="C263" s="241" t="s">
        <v>81</v>
      </c>
      <c r="D263" s="241"/>
      <c r="E263" s="240"/>
      <c r="F263" s="240"/>
      <c r="G263" s="240"/>
      <c r="H263" s="243"/>
      <c r="I263" s="250"/>
      <c r="J263" s="251"/>
      <c r="K263" s="252"/>
      <c r="L263" s="253"/>
      <c r="M263" s="253"/>
      <c r="N263" s="253"/>
      <c r="O263" s="253"/>
      <c r="P263" s="253"/>
      <c r="Q263" s="253"/>
      <c r="R263" s="253"/>
      <c r="S263" s="253"/>
      <c r="T263" s="254"/>
      <c r="U263" s="254"/>
      <c r="V263" s="254"/>
      <c r="W263" s="255"/>
    </row>
    <row r="264" spans="1:23" s="10" customFormat="1" ht="15.75">
      <c r="A264" s="127" t="s">
        <v>31</v>
      </c>
      <c r="B264" s="39"/>
      <c r="C264" s="40"/>
      <c r="D264" s="40"/>
      <c r="E264" s="39"/>
      <c r="F264" s="39"/>
      <c r="G264" s="39"/>
      <c r="H264" s="40"/>
      <c r="I264" s="75"/>
      <c r="J264" s="76"/>
      <c r="K264" s="77"/>
      <c r="L264" s="124"/>
      <c r="M264" s="124"/>
      <c r="N264" s="124"/>
      <c r="O264" s="124"/>
      <c r="P264" s="124"/>
      <c r="Q264" s="124"/>
      <c r="R264" s="124"/>
      <c r="S264" s="124"/>
      <c r="T264" s="125"/>
      <c r="U264" s="125"/>
      <c r="V264" s="125"/>
      <c r="W264" s="126"/>
    </row>
    <row r="265" spans="1:23" s="10" customFormat="1" ht="15.75">
      <c r="A265" s="127" t="s">
        <v>14</v>
      </c>
      <c r="B265" s="39"/>
      <c r="C265" s="40"/>
      <c r="D265" s="40"/>
      <c r="E265" s="39"/>
      <c r="F265" s="39"/>
      <c r="G265" s="39"/>
      <c r="H265" s="40"/>
      <c r="I265" s="75"/>
      <c r="J265" s="76"/>
      <c r="K265" s="77"/>
      <c r="L265" s="124"/>
      <c r="M265" s="124"/>
      <c r="N265" s="124"/>
      <c r="O265" s="124"/>
      <c r="P265" s="124"/>
      <c r="Q265" s="124"/>
      <c r="R265" s="124"/>
      <c r="S265" s="124"/>
      <c r="T265" s="125"/>
      <c r="U265" s="125"/>
      <c r="V265" s="125"/>
      <c r="W265" s="126"/>
    </row>
    <row r="266" spans="1:23" s="256" customFormat="1" ht="15.75">
      <c r="A266" s="239" t="s">
        <v>32</v>
      </c>
      <c r="B266" s="240" t="s">
        <v>59</v>
      </c>
      <c r="C266" s="241" t="s">
        <v>81</v>
      </c>
      <c r="D266" s="241"/>
      <c r="E266" s="240"/>
      <c r="F266" s="240"/>
      <c r="G266" s="240"/>
      <c r="H266" s="243"/>
      <c r="I266" s="250"/>
      <c r="J266" s="251"/>
      <c r="K266" s="252"/>
      <c r="L266" s="253"/>
      <c r="M266" s="253"/>
      <c r="N266" s="253"/>
      <c r="O266" s="253"/>
      <c r="P266" s="253"/>
      <c r="Q266" s="253"/>
      <c r="R266" s="253"/>
      <c r="S266" s="253"/>
      <c r="T266" s="254"/>
      <c r="U266" s="254"/>
      <c r="V266" s="254"/>
      <c r="W266" s="255"/>
    </row>
    <row r="267" spans="1:23" s="10" customFormat="1" ht="15.75">
      <c r="A267" s="127" t="s">
        <v>15</v>
      </c>
      <c r="B267" s="39"/>
      <c r="C267" s="40"/>
      <c r="D267" s="40"/>
      <c r="E267" s="39"/>
      <c r="F267" s="39"/>
      <c r="G267" s="39"/>
      <c r="H267" s="40"/>
      <c r="I267" s="75"/>
      <c r="J267" s="76"/>
      <c r="K267" s="77"/>
      <c r="L267" s="124"/>
      <c r="M267" s="124"/>
      <c r="N267" s="124"/>
      <c r="O267" s="124"/>
      <c r="P267" s="124"/>
      <c r="Q267" s="124"/>
      <c r="R267" s="124"/>
      <c r="S267" s="124"/>
      <c r="T267" s="125"/>
      <c r="U267" s="125"/>
      <c r="V267" s="125"/>
      <c r="W267" s="126"/>
    </row>
    <row r="268" spans="1:23" s="10" customFormat="1" ht="15.75">
      <c r="A268" s="127" t="s">
        <v>16</v>
      </c>
      <c r="B268" s="39"/>
      <c r="C268" s="40"/>
      <c r="D268" s="40"/>
      <c r="E268" s="39"/>
      <c r="F268" s="39"/>
      <c r="G268" s="39"/>
      <c r="H268" s="39"/>
      <c r="I268" s="75"/>
      <c r="J268" s="76"/>
      <c r="K268" s="77"/>
      <c r="L268" s="124"/>
      <c r="M268" s="124"/>
      <c r="N268" s="124"/>
      <c r="O268" s="124"/>
      <c r="P268" s="124"/>
      <c r="Q268" s="124"/>
      <c r="R268" s="124"/>
      <c r="S268" s="124"/>
      <c r="T268" s="125"/>
      <c r="U268" s="125"/>
      <c r="V268" s="125"/>
      <c r="W268" s="126"/>
    </row>
    <row r="269" spans="1:23" s="10" customFormat="1" ht="15.75">
      <c r="A269" s="239" t="s">
        <v>62</v>
      </c>
      <c r="B269" s="240" t="s">
        <v>60</v>
      </c>
      <c r="C269" s="241" t="s">
        <v>81</v>
      </c>
      <c r="D269" s="241"/>
      <c r="E269" s="242"/>
      <c r="F269" s="242"/>
      <c r="G269" s="242"/>
      <c r="H269" s="243"/>
      <c r="I269" s="244"/>
      <c r="J269" s="245"/>
      <c r="K269" s="246"/>
      <c r="L269" s="520">
        <f>L270</f>
        <v>0</v>
      </c>
      <c r="M269" s="520">
        <f aca="true" t="shared" si="35" ref="M269:W269">M270</f>
        <v>50</v>
      </c>
      <c r="N269" s="520">
        <f t="shared" si="35"/>
        <v>50</v>
      </c>
      <c r="O269" s="520">
        <f t="shared" si="35"/>
        <v>0</v>
      </c>
      <c r="P269" s="520">
        <f t="shared" si="35"/>
        <v>0</v>
      </c>
      <c r="Q269" s="520">
        <f t="shared" si="35"/>
        <v>0</v>
      </c>
      <c r="R269" s="520">
        <f t="shared" si="35"/>
        <v>0</v>
      </c>
      <c r="S269" s="520">
        <f t="shared" si="35"/>
        <v>0</v>
      </c>
      <c r="T269" s="520">
        <f t="shared" si="35"/>
        <v>0</v>
      </c>
      <c r="U269" s="520">
        <f t="shared" si="35"/>
        <v>0</v>
      </c>
      <c r="V269" s="520">
        <f t="shared" si="35"/>
        <v>0</v>
      </c>
      <c r="W269" s="520">
        <f t="shared" si="35"/>
        <v>0</v>
      </c>
    </row>
    <row r="270" spans="1:23" s="10" customFormat="1" ht="45">
      <c r="A270" s="257" t="s">
        <v>17</v>
      </c>
      <c r="B270" s="39" t="s">
        <v>60</v>
      </c>
      <c r="C270" s="64"/>
      <c r="D270" s="64"/>
      <c r="E270" s="41" t="s">
        <v>245</v>
      </c>
      <c r="F270" s="41" t="s">
        <v>123</v>
      </c>
      <c r="G270" s="41" t="s">
        <v>434</v>
      </c>
      <c r="H270" s="42" t="s">
        <v>435</v>
      </c>
      <c r="I270" s="180" t="s">
        <v>436</v>
      </c>
      <c r="J270" s="181">
        <v>41568</v>
      </c>
      <c r="K270" s="181" t="s">
        <v>113</v>
      </c>
      <c r="L270" s="301">
        <v>0</v>
      </c>
      <c r="M270" s="301">
        <v>50</v>
      </c>
      <c r="N270" s="301">
        <v>50</v>
      </c>
      <c r="O270" s="300">
        <f>P270+Q270</f>
        <v>0</v>
      </c>
      <c r="P270" s="301">
        <v>0</v>
      </c>
      <c r="Q270" s="301">
        <v>0</v>
      </c>
      <c r="R270" s="300">
        <f>S270+T270</f>
        <v>0</v>
      </c>
      <c r="S270" s="301">
        <v>0</v>
      </c>
      <c r="T270" s="357">
        <v>0</v>
      </c>
      <c r="U270" s="359">
        <f>V270+W270</f>
        <v>0</v>
      </c>
      <c r="V270" s="357">
        <v>0</v>
      </c>
      <c r="W270" s="358">
        <v>0</v>
      </c>
    </row>
    <row r="271" spans="1:23" s="9" customFormat="1" ht="15.75">
      <c r="A271" s="102" t="s">
        <v>23</v>
      </c>
      <c r="B271" s="50" t="s">
        <v>169</v>
      </c>
      <c r="C271" s="51"/>
      <c r="D271" s="51"/>
      <c r="E271" s="50"/>
      <c r="F271" s="50"/>
      <c r="G271" s="50"/>
      <c r="H271" s="50"/>
      <c r="I271" s="52"/>
      <c r="J271" s="53"/>
      <c r="K271" s="54"/>
      <c r="L271" s="87"/>
      <c r="M271" s="87"/>
      <c r="N271" s="87"/>
      <c r="O271" s="87"/>
      <c r="P271" s="87"/>
      <c r="Q271" s="87"/>
      <c r="R271" s="87"/>
      <c r="S271" s="87"/>
      <c r="T271" s="144"/>
      <c r="U271" s="144"/>
      <c r="V271" s="144"/>
      <c r="W271" s="145"/>
    </row>
    <row r="272" spans="1:23" s="10" customFormat="1" ht="15.75">
      <c r="A272" s="127" t="s">
        <v>21</v>
      </c>
      <c r="B272" s="39"/>
      <c r="C272" s="40"/>
      <c r="D272" s="40"/>
      <c r="E272" s="39"/>
      <c r="F272" s="39"/>
      <c r="G272" s="39"/>
      <c r="H272" s="40"/>
      <c r="I272" s="75"/>
      <c r="J272" s="76"/>
      <c r="K272" s="77"/>
      <c r="L272" s="124"/>
      <c r="M272" s="124"/>
      <c r="N272" s="124"/>
      <c r="O272" s="124"/>
      <c r="P272" s="124"/>
      <c r="Q272" s="124"/>
      <c r="R272" s="124"/>
      <c r="S272" s="124"/>
      <c r="T272" s="125"/>
      <c r="U272" s="125"/>
      <c r="V272" s="125"/>
      <c r="W272" s="126"/>
    </row>
    <row r="273" spans="1:23" s="10" customFormat="1" ht="15.75">
      <c r="A273" s="127" t="s">
        <v>22</v>
      </c>
      <c r="B273" s="39"/>
      <c r="C273" s="40"/>
      <c r="D273" s="40"/>
      <c r="E273" s="39"/>
      <c r="F273" s="39"/>
      <c r="G273" s="39"/>
      <c r="H273" s="40"/>
      <c r="I273" s="75"/>
      <c r="J273" s="76"/>
      <c r="K273" s="77"/>
      <c r="L273" s="124"/>
      <c r="M273" s="124"/>
      <c r="N273" s="124"/>
      <c r="O273" s="124"/>
      <c r="P273" s="124"/>
      <c r="Q273" s="124"/>
      <c r="R273" s="124"/>
      <c r="S273" s="124"/>
      <c r="T273" s="125"/>
      <c r="U273" s="125"/>
      <c r="V273" s="125"/>
      <c r="W273" s="126"/>
    </row>
    <row r="274" spans="1:23" s="10" customFormat="1" ht="15.75">
      <c r="A274" s="127" t="s">
        <v>29</v>
      </c>
      <c r="B274" s="39"/>
      <c r="C274" s="40"/>
      <c r="D274" s="40"/>
      <c r="E274" s="39"/>
      <c r="F274" s="39"/>
      <c r="G274" s="39"/>
      <c r="H274" s="39"/>
      <c r="I274" s="75"/>
      <c r="J274" s="76"/>
      <c r="K274" s="77"/>
      <c r="L274" s="124"/>
      <c r="M274" s="124"/>
      <c r="N274" s="124"/>
      <c r="O274" s="124"/>
      <c r="P274" s="124"/>
      <c r="Q274" s="124"/>
      <c r="R274" s="124"/>
      <c r="S274" s="124"/>
      <c r="T274" s="125"/>
      <c r="U274" s="125"/>
      <c r="V274" s="125"/>
      <c r="W274" s="126"/>
    </row>
    <row r="275" spans="1:23" s="9" customFormat="1" ht="15.75">
      <c r="A275" s="102" t="s">
        <v>24</v>
      </c>
      <c r="B275" s="595" t="s">
        <v>204</v>
      </c>
      <c r="C275" s="596"/>
      <c r="D275" s="596"/>
      <c r="E275" s="596"/>
      <c r="F275" s="596"/>
      <c r="G275" s="596"/>
      <c r="H275" s="596"/>
      <c r="I275" s="596"/>
      <c r="J275" s="596"/>
      <c r="K275" s="596"/>
      <c r="L275" s="596"/>
      <c r="M275" s="596"/>
      <c r="N275" s="596"/>
      <c r="O275" s="596"/>
      <c r="P275" s="596"/>
      <c r="Q275" s="596"/>
      <c r="R275" s="596"/>
      <c r="S275" s="596"/>
      <c r="T275" s="596"/>
      <c r="U275" s="596"/>
      <c r="V275" s="596"/>
      <c r="W275" s="597"/>
    </row>
    <row r="276" spans="1:23" s="9" customFormat="1" ht="15.75">
      <c r="A276" s="110" t="s">
        <v>21</v>
      </c>
      <c r="B276" s="90"/>
      <c r="C276" s="91"/>
      <c r="D276" s="91"/>
      <c r="E276" s="90"/>
      <c r="F276" s="90"/>
      <c r="G276" s="90"/>
      <c r="H276" s="91"/>
      <c r="I276" s="88"/>
      <c r="J276" s="92"/>
      <c r="K276" s="92"/>
      <c r="L276" s="153"/>
      <c r="M276" s="153"/>
      <c r="N276" s="153"/>
      <c r="O276" s="153"/>
      <c r="P276" s="153"/>
      <c r="Q276" s="153"/>
      <c r="R276" s="153"/>
      <c r="S276" s="153"/>
      <c r="T276" s="154"/>
      <c r="U276" s="154"/>
      <c r="V276" s="154"/>
      <c r="W276" s="155"/>
    </row>
    <row r="277" spans="1:23" s="9" customFormat="1" ht="15.75">
      <c r="A277" s="110" t="s">
        <v>22</v>
      </c>
      <c r="B277" s="90"/>
      <c r="C277" s="91"/>
      <c r="D277" s="91"/>
      <c r="E277" s="90"/>
      <c r="F277" s="90"/>
      <c r="G277" s="90"/>
      <c r="H277" s="91"/>
      <c r="I277" s="88"/>
      <c r="J277" s="92"/>
      <c r="K277" s="92"/>
      <c r="L277" s="153"/>
      <c r="M277" s="153"/>
      <c r="N277" s="153"/>
      <c r="O277" s="153"/>
      <c r="P277" s="153"/>
      <c r="Q277" s="153"/>
      <c r="R277" s="153"/>
      <c r="S277" s="153"/>
      <c r="T277" s="154"/>
      <c r="U277" s="154"/>
      <c r="V277" s="154"/>
      <c r="W277" s="155"/>
    </row>
    <row r="278" spans="1:23" s="9" customFormat="1" ht="15.75">
      <c r="A278" s="102" t="s">
        <v>25</v>
      </c>
      <c r="B278" s="50" t="s">
        <v>26</v>
      </c>
      <c r="C278" s="51"/>
      <c r="D278" s="51"/>
      <c r="E278" s="50"/>
      <c r="F278" s="50"/>
      <c r="G278" s="50"/>
      <c r="H278" s="50"/>
      <c r="I278" s="52"/>
      <c r="J278" s="53"/>
      <c r="K278" s="54"/>
      <c r="L278" s="87"/>
      <c r="M278" s="87"/>
      <c r="N278" s="87"/>
      <c r="O278" s="87"/>
      <c r="P278" s="87"/>
      <c r="Q278" s="87"/>
      <c r="R278" s="87"/>
      <c r="S278" s="87"/>
      <c r="T278" s="144"/>
      <c r="U278" s="144"/>
      <c r="V278" s="144"/>
      <c r="W278" s="145"/>
    </row>
    <row r="279" spans="1:23" s="18" customFormat="1" ht="15.75">
      <c r="A279" s="156" t="s">
        <v>21</v>
      </c>
      <c r="B279" s="94" t="s">
        <v>27</v>
      </c>
      <c r="C279" s="95" t="s">
        <v>81</v>
      </c>
      <c r="D279" s="95"/>
      <c r="E279" s="94"/>
      <c r="F279" s="94"/>
      <c r="G279" s="94"/>
      <c r="H279" s="94"/>
      <c r="I279" s="96"/>
      <c r="J279" s="97"/>
      <c r="K279" s="98"/>
      <c r="L279" s="160"/>
      <c r="M279" s="160"/>
      <c r="N279" s="160"/>
      <c r="O279" s="160"/>
      <c r="P279" s="160"/>
      <c r="Q279" s="160"/>
      <c r="R279" s="160"/>
      <c r="S279" s="160"/>
      <c r="T279" s="162"/>
      <c r="U279" s="162"/>
      <c r="V279" s="162"/>
      <c r="W279" s="163"/>
    </row>
    <row r="280" spans="1:23" ht="45">
      <c r="A280" s="110" t="s">
        <v>10</v>
      </c>
      <c r="B280" s="197" t="s">
        <v>437</v>
      </c>
      <c r="C280" s="64" t="s">
        <v>81</v>
      </c>
      <c r="D280" s="64"/>
      <c r="E280" s="63"/>
      <c r="F280" s="63"/>
      <c r="G280" s="63"/>
      <c r="H280" s="64"/>
      <c r="I280" s="88"/>
      <c r="J280" s="44"/>
      <c r="K280" s="44"/>
      <c r="L280" s="66"/>
      <c r="M280" s="66"/>
      <c r="N280" s="66"/>
      <c r="O280" s="66"/>
      <c r="P280" s="66"/>
      <c r="Q280" s="66"/>
      <c r="R280" s="66"/>
      <c r="S280" s="89"/>
      <c r="T280" s="147"/>
      <c r="U280" s="147"/>
      <c r="V280" s="147"/>
      <c r="W280" s="148"/>
    </row>
    <row r="281" spans="1:23" s="17" customFormat="1" ht="15.75">
      <c r="A281" s="156" t="s">
        <v>22</v>
      </c>
      <c r="B281" s="70" t="s">
        <v>30</v>
      </c>
      <c r="C281" s="81" t="s">
        <v>81</v>
      </c>
      <c r="D281" s="81"/>
      <c r="E281" s="70"/>
      <c r="F281" s="70"/>
      <c r="G281" s="70"/>
      <c r="H281" s="57"/>
      <c r="I281" s="96"/>
      <c r="J281" s="97"/>
      <c r="K281" s="97"/>
      <c r="L281" s="160"/>
      <c r="M281" s="160"/>
      <c r="N281" s="160"/>
      <c r="O281" s="160"/>
      <c r="P281" s="161"/>
      <c r="Q281" s="161"/>
      <c r="R281" s="161"/>
      <c r="S281" s="160"/>
      <c r="T281" s="162"/>
      <c r="U281" s="162"/>
      <c r="V281" s="162"/>
      <c r="W281" s="163"/>
    </row>
    <row r="282" spans="1:23" ht="15.75">
      <c r="A282" s="110" t="s">
        <v>12</v>
      </c>
      <c r="B282" s="63"/>
      <c r="C282" s="64"/>
      <c r="D282" s="64"/>
      <c r="E282" s="63"/>
      <c r="F282" s="63"/>
      <c r="G282" s="63"/>
      <c r="H282" s="64"/>
      <c r="I282" s="88"/>
      <c r="J282" s="44"/>
      <c r="K282" s="44"/>
      <c r="L282" s="89"/>
      <c r="M282" s="89"/>
      <c r="N282" s="89"/>
      <c r="O282" s="89"/>
      <c r="P282" s="66"/>
      <c r="Q282" s="66"/>
      <c r="R282" s="66"/>
      <c r="S282" s="89"/>
      <c r="T282" s="147"/>
      <c r="U282" s="147"/>
      <c r="V282" s="147"/>
      <c r="W282" s="148"/>
    </row>
    <row r="283" spans="1:23" ht="15.75">
      <c r="A283" s="110" t="s">
        <v>13</v>
      </c>
      <c r="B283" s="63"/>
      <c r="C283" s="64"/>
      <c r="D283" s="64"/>
      <c r="E283" s="63"/>
      <c r="F283" s="63"/>
      <c r="G283" s="63"/>
      <c r="H283" s="64"/>
      <c r="I283" s="88"/>
      <c r="J283" s="44"/>
      <c r="K283" s="44"/>
      <c r="L283" s="89"/>
      <c r="M283" s="89"/>
      <c r="N283" s="89"/>
      <c r="O283" s="89"/>
      <c r="P283" s="66"/>
      <c r="Q283" s="66"/>
      <c r="R283" s="66"/>
      <c r="S283" s="89"/>
      <c r="T283" s="147"/>
      <c r="U283" s="147"/>
      <c r="V283" s="147"/>
      <c r="W283" s="148"/>
    </row>
    <row r="284" spans="1:23" s="17" customFormat="1" ht="15.75">
      <c r="A284" s="156" t="s">
        <v>29</v>
      </c>
      <c r="B284" s="70" t="s">
        <v>33</v>
      </c>
      <c r="C284" s="81" t="s">
        <v>81</v>
      </c>
      <c r="D284" s="81"/>
      <c r="E284" s="70"/>
      <c r="F284" s="70"/>
      <c r="G284" s="70"/>
      <c r="H284" s="57"/>
      <c r="I284" s="96"/>
      <c r="J284" s="97"/>
      <c r="K284" s="97"/>
      <c r="L284" s="160"/>
      <c r="M284" s="160"/>
      <c r="N284" s="160"/>
      <c r="O284" s="160"/>
      <c r="P284" s="161"/>
      <c r="Q284" s="161"/>
      <c r="R284" s="161"/>
      <c r="S284" s="160"/>
      <c r="T284" s="162"/>
      <c r="U284" s="162"/>
      <c r="V284" s="162"/>
      <c r="W284" s="163"/>
    </row>
    <row r="285" spans="1:23" ht="15.75">
      <c r="A285" s="110" t="s">
        <v>31</v>
      </c>
      <c r="B285" s="63"/>
      <c r="C285" s="64"/>
      <c r="D285" s="64"/>
      <c r="E285" s="63"/>
      <c r="F285" s="63"/>
      <c r="G285" s="63"/>
      <c r="H285" s="64"/>
      <c r="I285" s="88"/>
      <c r="J285" s="44"/>
      <c r="K285" s="44"/>
      <c r="L285" s="89"/>
      <c r="M285" s="89"/>
      <c r="N285" s="89"/>
      <c r="O285" s="89"/>
      <c r="P285" s="66"/>
      <c r="Q285" s="66"/>
      <c r="R285" s="66"/>
      <c r="S285" s="89"/>
      <c r="T285" s="147"/>
      <c r="U285" s="147"/>
      <c r="V285" s="147"/>
      <c r="W285" s="148"/>
    </row>
    <row r="286" spans="1:23" ht="15.75">
      <c r="A286" s="110" t="s">
        <v>14</v>
      </c>
      <c r="B286" s="63"/>
      <c r="C286" s="64"/>
      <c r="D286" s="64"/>
      <c r="E286" s="63"/>
      <c r="F286" s="63"/>
      <c r="G286" s="63"/>
      <c r="H286" s="64"/>
      <c r="I286" s="88"/>
      <c r="J286" s="44"/>
      <c r="K286" s="44"/>
      <c r="L286" s="89"/>
      <c r="M286" s="89"/>
      <c r="N286" s="89"/>
      <c r="O286" s="89"/>
      <c r="P286" s="66"/>
      <c r="Q286" s="66"/>
      <c r="R286" s="66"/>
      <c r="S286" s="89"/>
      <c r="T286" s="147"/>
      <c r="U286" s="147"/>
      <c r="V286" s="147"/>
      <c r="W286" s="148"/>
    </row>
    <row r="287" spans="1:23" s="9" customFormat="1" ht="15.75">
      <c r="A287" s="102" t="s">
        <v>34</v>
      </c>
      <c r="B287" s="50" t="s">
        <v>99</v>
      </c>
      <c r="C287" s="51"/>
      <c r="D287" s="51"/>
      <c r="E287" s="50"/>
      <c r="F287" s="50"/>
      <c r="G287" s="50"/>
      <c r="H287" s="50"/>
      <c r="I287" s="52"/>
      <c r="J287" s="53"/>
      <c r="K287" s="54"/>
      <c r="L287" s="87"/>
      <c r="M287" s="87"/>
      <c r="N287" s="87"/>
      <c r="O287" s="87"/>
      <c r="P287" s="87"/>
      <c r="Q287" s="87"/>
      <c r="R287" s="87"/>
      <c r="S287" s="87"/>
      <c r="T287" s="144"/>
      <c r="U287" s="144"/>
      <c r="V287" s="144"/>
      <c r="W287" s="145"/>
    </row>
    <row r="288" spans="1:23" ht="15.75">
      <c r="A288" s="110"/>
      <c r="B288" s="63"/>
      <c r="C288" s="64" t="s">
        <v>81</v>
      </c>
      <c r="D288" s="64"/>
      <c r="E288" s="63"/>
      <c r="F288" s="63"/>
      <c r="G288" s="63"/>
      <c r="H288" s="64"/>
      <c r="I288" s="88"/>
      <c r="J288" s="44"/>
      <c r="K288" s="44"/>
      <c r="L288" s="66"/>
      <c r="M288" s="66"/>
      <c r="N288" s="66"/>
      <c r="O288" s="66"/>
      <c r="P288" s="89"/>
      <c r="Q288" s="89"/>
      <c r="R288" s="89"/>
      <c r="S288" s="66"/>
      <c r="T288" s="112"/>
      <c r="U288" s="112"/>
      <c r="V288" s="112"/>
      <c r="W288" s="113"/>
    </row>
    <row r="289" spans="1:23" s="9" customFormat="1" ht="30" customHeight="1">
      <c r="A289" s="25" t="s">
        <v>35</v>
      </c>
      <c r="B289" s="568" t="s">
        <v>438</v>
      </c>
      <c r="C289" s="568"/>
      <c r="D289" s="568"/>
      <c r="E289" s="568"/>
      <c r="F289" s="568"/>
      <c r="G289" s="568"/>
      <c r="H289" s="568"/>
      <c r="I289" s="568"/>
      <c r="J289" s="568"/>
      <c r="K289" s="568"/>
      <c r="L289" s="568"/>
      <c r="M289" s="568"/>
      <c r="N289" s="568"/>
      <c r="O289" s="568"/>
      <c r="P289" s="568"/>
      <c r="Q289" s="568"/>
      <c r="R289" s="568"/>
      <c r="S289" s="568"/>
      <c r="T289" s="568"/>
      <c r="U289" s="568"/>
      <c r="V289" s="568"/>
      <c r="W289" s="568"/>
    </row>
    <row r="290" spans="1:23" s="258" customFormat="1" ht="15.75">
      <c r="A290" s="62"/>
      <c r="B290" s="63"/>
      <c r="C290" s="64" t="s">
        <v>81</v>
      </c>
      <c r="D290" s="64"/>
      <c r="E290" s="63"/>
      <c r="F290" s="63"/>
      <c r="G290" s="63"/>
      <c r="H290" s="64"/>
      <c r="I290" s="88"/>
      <c r="J290" s="44"/>
      <c r="K290" s="44"/>
      <c r="L290" s="66"/>
      <c r="M290" s="66"/>
      <c r="N290" s="66"/>
      <c r="O290" s="66"/>
      <c r="P290" s="89"/>
      <c r="Q290" s="89"/>
      <c r="R290" s="89"/>
      <c r="S290" s="89"/>
      <c r="T290" s="89"/>
      <c r="U290" s="89"/>
      <c r="V290" s="89"/>
      <c r="W290" s="89"/>
    </row>
    <row r="291" spans="1:23" s="195" customFormat="1" ht="15.75">
      <c r="A291" s="25" t="s">
        <v>130</v>
      </c>
      <c r="B291" s="568" t="s">
        <v>44</v>
      </c>
      <c r="C291" s="568"/>
      <c r="D291" s="568"/>
      <c r="E291" s="568"/>
      <c r="F291" s="568"/>
      <c r="G291" s="568"/>
      <c r="H291" s="568"/>
      <c r="I291" s="568"/>
      <c r="J291" s="568"/>
      <c r="K291" s="568"/>
      <c r="L291" s="568"/>
      <c r="M291" s="568"/>
      <c r="N291" s="568"/>
      <c r="O291" s="568"/>
      <c r="P291" s="568"/>
      <c r="Q291" s="568"/>
      <c r="R291" s="568"/>
      <c r="S291" s="568"/>
      <c r="T291" s="568"/>
      <c r="U291" s="568"/>
      <c r="V291" s="568"/>
      <c r="W291" s="568"/>
    </row>
    <row r="292" spans="1:23" s="196" customFormat="1" ht="15.75">
      <c r="A292" s="62"/>
      <c r="B292" s="63"/>
      <c r="C292" s="64" t="s">
        <v>81</v>
      </c>
      <c r="D292" s="64"/>
      <c r="E292" s="63"/>
      <c r="F292" s="63"/>
      <c r="G292" s="63"/>
      <c r="H292" s="64"/>
      <c r="I292" s="88"/>
      <c r="J292" s="44"/>
      <c r="K292" s="44"/>
      <c r="L292" s="66"/>
      <c r="M292" s="66"/>
      <c r="N292" s="66"/>
      <c r="O292" s="66"/>
      <c r="P292" s="89"/>
      <c r="Q292" s="89"/>
      <c r="R292" s="89"/>
      <c r="S292" s="89"/>
      <c r="T292" s="89"/>
      <c r="U292" s="89"/>
      <c r="V292" s="89"/>
      <c r="W292" s="89"/>
    </row>
    <row r="293" spans="1:23" s="452" customFormat="1" ht="15.75">
      <c r="A293" s="450" t="s">
        <v>442</v>
      </c>
      <c r="B293" s="560" t="s">
        <v>443</v>
      </c>
      <c r="C293" s="561"/>
      <c r="D293" s="561"/>
      <c r="E293" s="561"/>
      <c r="F293" s="561"/>
      <c r="G293" s="561"/>
      <c r="H293" s="561"/>
      <c r="I293" s="561"/>
      <c r="J293" s="561"/>
      <c r="K293" s="562"/>
      <c r="L293" s="461">
        <f>L294+L401+L422</f>
        <v>64038.9</v>
      </c>
      <c r="M293" s="461">
        <f aca="true" t="shared" si="36" ref="M293:W293">M294+M401+M422</f>
        <v>71975.59999999999</v>
      </c>
      <c r="N293" s="461">
        <f t="shared" si="36"/>
        <v>71828.79999999997</v>
      </c>
      <c r="O293" s="461">
        <f t="shared" si="36"/>
        <v>50348.2</v>
      </c>
      <c r="P293" s="461">
        <f t="shared" si="36"/>
        <v>47363.7</v>
      </c>
      <c r="Q293" s="461">
        <f t="shared" si="36"/>
        <v>2984.5</v>
      </c>
      <c r="R293" s="461">
        <f t="shared" si="36"/>
        <v>50864.1</v>
      </c>
      <c r="S293" s="461">
        <f t="shared" si="36"/>
        <v>47144.2</v>
      </c>
      <c r="T293" s="461">
        <f t="shared" si="36"/>
        <v>3719.9</v>
      </c>
      <c r="U293" s="461">
        <f t="shared" si="36"/>
        <v>52667.00000000001</v>
      </c>
      <c r="V293" s="461">
        <f t="shared" si="36"/>
        <v>46716.299999999996</v>
      </c>
      <c r="W293" s="461">
        <f t="shared" si="36"/>
        <v>5950.700000000001</v>
      </c>
    </row>
    <row r="294" spans="1:23" ht="15.75">
      <c r="A294" s="25" t="s">
        <v>9</v>
      </c>
      <c r="B294" s="50" t="s">
        <v>84</v>
      </c>
      <c r="C294" s="51"/>
      <c r="D294" s="51"/>
      <c r="E294" s="50"/>
      <c r="F294" s="50"/>
      <c r="G294" s="50"/>
      <c r="H294" s="50"/>
      <c r="I294" s="52"/>
      <c r="J294" s="53"/>
      <c r="K294" s="54"/>
      <c r="L294" s="462">
        <f aca="true" t="shared" si="37" ref="L294:W294">L295+L307+L317+L331+L395</f>
        <v>63227.1</v>
      </c>
      <c r="M294" s="462">
        <f t="shared" si="37"/>
        <v>71187</v>
      </c>
      <c r="N294" s="462">
        <f t="shared" si="37"/>
        <v>71040.19999999998</v>
      </c>
      <c r="O294" s="462">
        <f t="shared" si="37"/>
        <v>49466.6</v>
      </c>
      <c r="P294" s="462">
        <f t="shared" si="37"/>
        <v>46482.1</v>
      </c>
      <c r="Q294" s="462">
        <f t="shared" si="37"/>
        <v>2984.5</v>
      </c>
      <c r="R294" s="462">
        <f t="shared" si="37"/>
        <v>49982.5</v>
      </c>
      <c r="S294" s="462">
        <f t="shared" si="37"/>
        <v>46262.6</v>
      </c>
      <c r="T294" s="462">
        <f t="shared" si="37"/>
        <v>3719.9</v>
      </c>
      <c r="U294" s="462">
        <f t="shared" si="37"/>
        <v>51785.40000000001</v>
      </c>
      <c r="V294" s="462">
        <f t="shared" si="37"/>
        <v>45834.7</v>
      </c>
      <c r="W294" s="462">
        <f t="shared" si="37"/>
        <v>5950.700000000001</v>
      </c>
    </row>
    <row r="295" spans="1:23" ht="15.75">
      <c r="A295" s="598" t="s">
        <v>85</v>
      </c>
      <c r="B295" s="598"/>
      <c r="C295" s="598"/>
      <c r="D295" s="598"/>
      <c r="E295" s="598"/>
      <c r="F295" s="598"/>
      <c r="G295" s="598"/>
      <c r="H295" s="598"/>
      <c r="I295" s="598"/>
      <c r="J295" s="598"/>
      <c r="K295" s="598"/>
      <c r="L295" s="291">
        <f>L296+L301+L304</f>
        <v>2084.1</v>
      </c>
      <c r="M295" s="291">
        <f>M296+M301+M304</f>
        <v>1534.3</v>
      </c>
      <c r="N295" s="291">
        <f>N296+N301+N304</f>
        <v>1512.4</v>
      </c>
      <c r="O295" s="291">
        <f aca="true" t="shared" si="38" ref="O295:W295">O296+O301+O304</f>
        <v>1658.4</v>
      </c>
      <c r="P295" s="291">
        <f t="shared" si="38"/>
        <v>1632.1000000000001</v>
      </c>
      <c r="Q295" s="291">
        <f t="shared" si="38"/>
        <v>26.3</v>
      </c>
      <c r="R295" s="291">
        <f t="shared" si="38"/>
        <v>1765.3999999999999</v>
      </c>
      <c r="S295" s="291">
        <f t="shared" si="38"/>
        <v>1632.1</v>
      </c>
      <c r="T295" s="291">
        <f t="shared" si="38"/>
        <v>133.3</v>
      </c>
      <c r="U295" s="291">
        <f t="shared" si="38"/>
        <v>1880</v>
      </c>
      <c r="V295" s="291">
        <f t="shared" si="38"/>
        <v>1632.1</v>
      </c>
      <c r="W295" s="291">
        <f t="shared" si="38"/>
        <v>247.9</v>
      </c>
    </row>
    <row r="296" spans="1:23" ht="31.5">
      <c r="A296" s="62" t="s">
        <v>10</v>
      </c>
      <c r="B296" s="63" t="s">
        <v>86</v>
      </c>
      <c r="C296" s="64" t="s">
        <v>81</v>
      </c>
      <c r="D296" s="64"/>
      <c r="E296" s="71"/>
      <c r="F296" s="71"/>
      <c r="G296" s="71"/>
      <c r="H296" s="72"/>
      <c r="I296" s="73"/>
      <c r="J296" s="45"/>
      <c r="K296" s="45"/>
      <c r="L296" s="300">
        <f>SUM(L297:L300)</f>
        <v>1748.5</v>
      </c>
      <c r="M296" s="300">
        <f>SUM(M297:M300)</f>
        <v>1431.2</v>
      </c>
      <c r="N296" s="300">
        <f>SUM(N297:N300)</f>
        <v>1429.2</v>
      </c>
      <c r="O296" s="300">
        <f aca="true" t="shared" si="39" ref="O296:W296">SUM(O297:O300)</f>
        <v>1531.2</v>
      </c>
      <c r="P296" s="300">
        <f>SUM(P297:P300)</f>
        <v>1504.9</v>
      </c>
      <c r="Q296" s="300">
        <f t="shared" si="39"/>
        <v>26.3</v>
      </c>
      <c r="R296" s="300">
        <f t="shared" si="39"/>
        <v>1638.1999999999998</v>
      </c>
      <c r="S296" s="300">
        <f t="shared" si="39"/>
        <v>1504.8999999999999</v>
      </c>
      <c r="T296" s="300">
        <f t="shared" si="39"/>
        <v>133.3</v>
      </c>
      <c r="U296" s="300">
        <f t="shared" si="39"/>
        <v>1752.8</v>
      </c>
      <c r="V296" s="300">
        <f t="shared" si="39"/>
        <v>1504.8999999999999</v>
      </c>
      <c r="W296" s="300">
        <f t="shared" si="39"/>
        <v>247.9</v>
      </c>
    </row>
    <row r="297" spans="1:23" ht="83.25" customHeight="1">
      <c r="A297" s="46" t="s">
        <v>444</v>
      </c>
      <c r="B297" s="39" t="s">
        <v>86</v>
      </c>
      <c r="C297" s="40"/>
      <c r="D297" s="40"/>
      <c r="E297" s="41" t="s">
        <v>257</v>
      </c>
      <c r="F297" s="41" t="s">
        <v>108</v>
      </c>
      <c r="G297" s="41" t="s">
        <v>207</v>
      </c>
      <c r="H297" s="42">
        <v>120</v>
      </c>
      <c r="I297" s="599" t="s">
        <v>830</v>
      </c>
      <c r="J297" s="565" t="s">
        <v>445</v>
      </c>
      <c r="K297" s="565" t="s">
        <v>446</v>
      </c>
      <c r="L297" s="301">
        <v>1311.3</v>
      </c>
      <c r="M297" s="301">
        <v>1431.2</v>
      </c>
      <c r="N297" s="301">
        <v>1429.2</v>
      </c>
      <c r="O297" s="300">
        <f aca="true" t="shared" si="40" ref="O297:O306">P297+Q297</f>
        <v>296.8</v>
      </c>
      <c r="P297" s="301">
        <v>270.5</v>
      </c>
      <c r="Q297" s="301">
        <v>26.3</v>
      </c>
      <c r="R297" s="300">
        <f aca="true" t="shared" si="41" ref="R297:R306">S297+T297</f>
        <v>539.6</v>
      </c>
      <c r="S297" s="301">
        <v>406.3</v>
      </c>
      <c r="T297" s="301">
        <v>133.3</v>
      </c>
      <c r="U297" s="300">
        <f aca="true" t="shared" si="42" ref="U297:U306">V297+W297</f>
        <v>700.7</v>
      </c>
      <c r="V297" s="301">
        <v>452.8</v>
      </c>
      <c r="W297" s="301">
        <v>247.9</v>
      </c>
    </row>
    <row r="298" spans="1:23" ht="90" customHeight="1">
      <c r="A298" s="46" t="s">
        <v>447</v>
      </c>
      <c r="B298" s="39" t="s">
        <v>86</v>
      </c>
      <c r="C298" s="40"/>
      <c r="D298" s="40"/>
      <c r="E298" s="41" t="s">
        <v>257</v>
      </c>
      <c r="F298" s="41" t="s">
        <v>108</v>
      </c>
      <c r="G298" s="41" t="s">
        <v>407</v>
      </c>
      <c r="H298" s="42" t="s">
        <v>160</v>
      </c>
      <c r="I298" s="599"/>
      <c r="J298" s="566"/>
      <c r="K298" s="566"/>
      <c r="L298" s="301">
        <v>392.2</v>
      </c>
      <c r="M298" s="301">
        <v>0</v>
      </c>
      <c r="N298" s="301">
        <v>0</v>
      </c>
      <c r="O298" s="300">
        <f t="shared" si="40"/>
        <v>0</v>
      </c>
      <c r="P298" s="301">
        <v>0</v>
      </c>
      <c r="Q298" s="301">
        <v>0</v>
      </c>
      <c r="R298" s="300">
        <f t="shared" si="41"/>
        <v>0</v>
      </c>
      <c r="S298" s="301">
        <v>0</v>
      </c>
      <c r="T298" s="301">
        <v>0</v>
      </c>
      <c r="U298" s="300">
        <f t="shared" si="42"/>
        <v>0</v>
      </c>
      <c r="V298" s="301">
        <v>0</v>
      </c>
      <c r="W298" s="301">
        <v>0</v>
      </c>
    </row>
    <row r="299" spans="1:23" ht="51.75" customHeight="1">
      <c r="A299" s="46" t="s">
        <v>448</v>
      </c>
      <c r="B299" s="39" t="s">
        <v>45</v>
      </c>
      <c r="C299" s="40"/>
      <c r="D299" s="40"/>
      <c r="E299" s="41" t="s">
        <v>257</v>
      </c>
      <c r="F299" s="41" t="s">
        <v>108</v>
      </c>
      <c r="G299" s="41" t="s">
        <v>206</v>
      </c>
      <c r="H299" s="42" t="s">
        <v>160</v>
      </c>
      <c r="I299" s="186" t="s">
        <v>249</v>
      </c>
      <c r="J299" s="185">
        <v>41640</v>
      </c>
      <c r="K299" s="185">
        <v>42735</v>
      </c>
      <c r="L299" s="301">
        <v>0</v>
      </c>
      <c r="M299" s="301">
        <v>0</v>
      </c>
      <c r="N299" s="301">
        <v>0</v>
      </c>
      <c r="O299" s="300">
        <f t="shared" si="40"/>
        <v>1234.4</v>
      </c>
      <c r="P299" s="301">
        <v>1234.4</v>
      </c>
      <c r="Q299" s="301">
        <v>0</v>
      </c>
      <c r="R299" s="300">
        <f t="shared" si="41"/>
        <v>1098.6</v>
      </c>
      <c r="S299" s="301">
        <v>1098.6</v>
      </c>
      <c r="T299" s="301">
        <v>0</v>
      </c>
      <c r="U299" s="300">
        <f t="shared" si="42"/>
        <v>1052.1</v>
      </c>
      <c r="V299" s="301">
        <v>1052.1</v>
      </c>
      <c r="W299" s="301">
        <v>0</v>
      </c>
    </row>
    <row r="300" spans="1:23" ht="90">
      <c r="A300" s="46" t="s">
        <v>449</v>
      </c>
      <c r="B300" s="39" t="s">
        <v>86</v>
      </c>
      <c r="C300" s="40"/>
      <c r="D300" s="40"/>
      <c r="E300" s="41" t="s">
        <v>257</v>
      </c>
      <c r="F300" s="41" t="s">
        <v>108</v>
      </c>
      <c r="G300" s="41" t="s">
        <v>125</v>
      </c>
      <c r="H300" s="42" t="s">
        <v>160</v>
      </c>
      <c r="I300" s="180" t="s">
        <v>450</v>
      </c>
      <c r="J300" s="201">
        <v>40979</v>
      </c>
      <c r="K300" s="207" t="s">
        <v>113</v>
      </c>
      <c r="L300" s="301">
        <v>45</v>
      </c>
      <c r="M300" s="301">
        <v>0</v>
      </c>
      <c r="N300" s="301">
        <v>0</v>
      </c>
      <c r="O300" s="300">
        <f t="shared" si="40"/>
        <v>0</v>
      </c>
      <c r="P300" s="301">
        <v>0</v>
      </c>
      <c r="Q300" s="301">
        <v>0</v>
      </c>
      <c r="R300" s="300">
        <f t="shared" si="41"/>
        <v>0</v>
      </c>
      <c r="S300" s="301">
        <v>0</v>
      </c>
      <c r="T300" s="301">
        <v>0</v>
      </c>
      <c r="U300" s="300">
        <f t="shared" si="42"/>
        <v>0</v>
      </c>
      <c r="V300" s="301">
        <v>0</v>
      </c>
      <c r="W300" s="301">
        <v>0</v>
      </c>
    </row>
    <row r="301" spans="1:23" ht="47.25">
      <c r="A301" s="46" t="s">
        <v>11</v>
      </c>
      <c r="B301" s="39" t="s">
        <v>87</v>
      </c>
      <c r="C301" s="40" t="s">
        <v>81</v>
      </c>
      <c r="D301" s="40"/>
      <c r="E301" s="41"/>
      <c r="F301" s="41"/>
      <c r="G301" s="41"/>
      <c r="H301" s="42"/>
      <c r="I301" s="302"/>
      <c r="J301" s="303"/>
      <c r="K301" s="303"/>
      <c r="L301" s="300">
        <f>SUM(L302:L303)</f>
        <v>325</v>
      </c>
      <c r="M301" s="300">
        <f>SUM(M302:M303)</f>
        <v>86.6</v>
      </c>
      <c r="N301" s="300">
        <f aca="true" t="shared" si="43" ref="N301:W301">SUM(N302:N303)</f>
        <v>77.2</v>
      </c>
      <c r="O301" s="300">
        <f t="shared" si="43"/>
        <v>110.7</v>
      </c>
      <c r="P301" s="300">
        <f t="shared" si="43"/>
        <v>110.7</v>
      </c>
      <c r="Q301" s="300">
        <f t="shared" si="43"/>
        <v>0</v>
      </c>
      <c r="R301" s="300">
        <f t="shared" si="43"/>
        <v>110.7</v>
      </c>
      <c r="S301" s="300">
        <f t="shared" si="43"/>
        <v>110.7</v>
      </c>
      <c r="T301" s="300">
        <f t="shared" si="43"/>
        <v>0</v>
      </c>
      <c r="U301" s="300">
        <f t="shared" si="43"/>
        <v>110.7</v>
      </c>
      <c r="V301" s="300">
        <f t="shared" si="43"/>
        <v>110.7</v>
      </c>
      <c r="W301" s="300">
        <f t="shared" si="43"/>
        <v>0</v>
      </c>
    </row>
    <row r="302" spans="1:23" ht="79.5" customHeight="1">
      <c r="A302" s="46" t="s">
        <v>451</v>
      </c>
      <c r="B302" s="39" t="s">
        <v>91</v>
      </c>
      <c r="C302" s="40"/>
      <c r="D302" s="40"/>
      <c r="E302" s="41" t="s">
        <v>257</v>
      </c>
      <c r="F302" s="41" t="s">
        <v>108</v>
      </c>
      <c r="G302" s="41" t="s">
        <v>207</v>
      </c>
      <c r="H302" s="42" t="s">
        <v>137</v>
      </c>
      <c r="I302" s="599" t="s">
        <v>831</v>
      </c>
      <c r="J302" s="565" t="s">
        <v>445</v>
      </c>
      <c r="K302" s="565" t="s">
        <v>446</v>
      </c>
      <c r="L302" s="301">
        <v>126.8</v>
      </c>
      <c r="M302" s="301">
        <v>86.6</v>
      </c>
      <c r="N302" s="301">
        <v>77.2</v>
      </c>
      <c r="O302" s="300">
        <f t="shared" si="40"/>
        <v>110.7</v>
      </c>
      <c r="P302" s="301">
        <v>110.7</v>
      </c>
      <c r="Q302" s="301">
        <v>0</v>
      </c>
      <c r="R302" s="300">
        <f t="shared" si="41"/>
        <v>110.7</v>
      </c>
      <c r="S302" s="301">
        <v>110.7</v>
      </c>
      <c r="T302" s="301">
        <v>0</v>
      </c>
      <c r="U302" s="300">
        <f t="shared" si="42"/>
        <v>110.7</v>
      </c>
      <c r="V302" s="301">
        <v>110.7</v>
      </c>
      <c r="W302" s="301">
        <v>0</v>
      </c>
    </row>
    <row r="303" spans="1:23" ht="91.5" customHeight="1">
      <c r="A303" s="46" t="s">
        <v>452</v>
      </c>
      <c r="B303" s="39" t="s">
        <v>91</v>
      </c>
      <c r="C303" s="40"/>
      <c r="D303" s="40"/>
      <c r="E303" s="41" t="s">
        <v>257</v>
      </c>
      <c r="F303" s="41" t="s">
        <v>108</v>
      </c>
      <c r="G303" s="41" t="s">
        <v>407</v>
      </c>
      <c r="H303" s="42" t="s">
        <v>137</v>
      </c>
      <c r="I303" s="599"/>
      <c r="J303" s="566"/>
      <c r="K303" s="566"/>
      <c r="L303" s="301">
        <v>198.2</v>
      </c>
      <c r="M303" s="301">
        <v>0</v>
      </c>
      <c r="N303" s="301">
        <v>0</v>
      </c>
      <c r="O303" s="300">
        <f t="shared" si="40"/>
        <v>0</v>
      </c>
      <c r="P303" s="301">
        <v>0</v>
      </c>
      <c r="Q303" s="301">
        <v>0</v>
      </c>
      <c r="R303" s="300">
        <f t="shared" si="41"/>
        <v>0</v>
      </c>
      <c r="S303" s="301">
        <v>0</v>
      </c>
      <c r="T303" s="301">
        <v>0</v>
      </c>
      <c r="U303" s="300">
        <f t="shared" si="42"/>
        <v>0</v>
      </c>
      <c r="V303" s="301">
        <v>0</v>
      </c>
      <c r="W303" s="301">
        <v>0</v>
      </c>
    </row>
    <row r="304" spans="1:23" ht="15.75">
      <c r="A304" s="46" t="s">
        <v>28</v>
      </c>
      <c r="B304" s="39" t="s">
        <v>44</v>
      </c>
      <c r="C304" s="40" t="s">
        <v>81</v>
      </c>
      <c r="D304" s="40"/>
      <c r="E304" s="41"/>
      <c r="F304" s="41"/>
      <c r="G304" s="41"/>
      <c r="H304" s="42"/>
      <c r="I304" s="302"/>
      <c r="J304" s="303"/>
      <c r="K304" s="303"/>
      <c r="L304" s="300">
        <f>SUM(L305:L306)</f>
        <v>10.6</v>
      </c>
      <c r="M304" s="300">
        <f>SUM(M305:M306)</f>
        <v>16.5</v>
      </c>
      <c r="N304" s="300">
        <f aca="true" t="shared" si="44" ref="N304:W304">SUM(N305:N306)</f>
        <v>6</v>
      </c>
      <c r="O304" s="300">
        <f t="shared" si="44"/>
        <v>16.5</v>
      </c>
      <c r="P304" s="300">
        <f t="shared" si="44"/>
        <v>16.5</v>
      </c>
      <c r="Q304" s="300">
        <f t="shared" si="44"/>
        <v>0</v>
      </c>
      <c r="R304" s="300">
        <f t="shared" si="44"/>
        <v>16.5</v>
      </c>
      <c r="S304" s="300">
        <f t="shared" si="44"/>
        <v>16.5</v>
      </c>
      <c r="T304" s="300">
        <f t="shared" si="44"/>
        <v>0</v>
      </c>
      <c r="U304" s="300">
        <f t="shared" si="44"/>
        <v>16.5</v>
      </c>
      <c r="V304" s="300">
        <f t="shared" si="44"/>
        <v>16.5</v>
      </c>
      <c r="W304" s="300">
        <f t="shared" si="44"/>
        <v>0</v>
      </c>
    </row>
    <row r="305" spans="1:23" ht="87" customHeight="1">
      <c r="A305" s="46" t="s">
        <v>453</v>
      </c>
      <c r="B305" s="39" t="s">
        <v>454</v>
      </c>
      <c r="C305" s="40"/>
      <c r="D305" s="40"/>
      <c r="E305" s="41" t="s">
        <v>257</v>
      </c>
      <c r="F305" s="41" t="s">
        <v>108</v>
      </c>
      <c r="G305" s="41" t="s">
        <v>207</v>
      </c>
      <c r="H305" s="42" t="s">
        <v>455</v>
      </c>
      <c r="I305" s="599" t="s">
        <v>832</v>
      </c>
      <c r="J305" s="565" t="s">
        <v>445</v>
      </c>
      <c r="K305" s="565" t="s">
        <v>446</v>
      </c>
      <c r="L305" s="301">
        <v>6.5</v>
      </c>
      <c r="M305" s="301">
        <v>16.5</v>
      </c>
      <c r="N305" s="301">
        <v>6</v>
      </c>
      <c r="O305" s="300">
        <f t="shared" si="40"/>
        <v>16.5</v>
      </c>
      <c r="P305" s="301">
        <v>16.5</v>
      </c>
      <c r="Q305" s="301">
        <v>0</v>
      </c>
      <c r="R305" s="300">
        <f t="shared" si="41"/>
        <v>16.5</v>
      </c>
      <c r="S305" s="301">
        <v>16.5</v>
      </c>
      <c r="T305" s="301">
        <v>0</v>
      </c>
      <c r="U305" s="300">
        <f t="shared" si="42"/>
        <v>16.5</v>
      </c>
      <c r="V305" s="301">
        <v>16.5</v>
      </c>
      <c r="W305" s="301">
        <v>0</v>
      </c>
    </row>
    <row r="306" spans="1:23" ht="84.75" customHeight="1">
      <c r="A306" s="46" t="s">
        <v>456</v>
      </c>
      <c r="B306" s="39" t="s">
        <v>454</v>
      </c>
      <c r="C306" s="40"/>
      <c r="D306" s="40"/>
      <c r="E306" s="41" t="s">
        <v>257</v>
      </c>
      <c r="F306" s="41" t="s">
        <v>108</v>
      </c>
      <c r="G306" s="41" t="s">
        <v>407</v>
      </c>
      <c r="H306" s="42" t="s">
        <v>455</v>
      </c>
      <c r="I306" s="599"/>
      <c r="J306" s="566"/>
      <c r="K306" s="566"/>
      <c r="L306" s="301">
        <v>4.1</v>
      </c>
      <c r="M306" s="301">
        <v>0</v>
      </c>
      <c r="N306" s="301">
        <v>0</v>
      </c>
      <c r="O306" s="300">
        <f t="shared" si="40"/>
        <v>0</v>
      </c>
      <c r="P306" s="301">
        <v>0</v>
      </c>
      <c r="Q306" s="301">
        <v>0</v>
      </c>
      <c r="R306" s="300">
        <f t="shared" si="41"/>
        <v>0</v>
      </c>
      <c r="S306" s="301">
        <v>0</v>
      </c>
      <c r="T306" s="301">
        <v>0</v>
      </c>
      <c r="U306" s="300">
        <f t="shared" si="42"/>
        <v>0</v>
      </c>
      <c r="V306" s="301">
        <v>0</v>
      </c>
      <c r="W306" s="301">
        <v>0</v>
      </c>
    </row>
    <row r="307" spans="1:23" ht="15.75">
      <c r="A307" s="546" t="s">
        <v>88</v>
      </c>
      <c r="B307" s="546"/>
      <c r="C307" s="546"/>
      <c r="D307" s="546"/>
      <c r="E307" s="546"/>
      <c r="F307" s="546"/>
      <c r="G307" s="546"/>
      <c r="H307" s="546"/>
      <c r="I307" s="546"/>
      <c r="J307" s="546"/>
      <c r="K307" s="546"/>
      <c r="L307" s="291">
        <f>L308+L313+L315</f>
        <v>215.1</v>
      </c>
      <c r="M307" s="291">
        <f aca="true" t="shared" si="45" ref="M307:W307">M308+M313+M315</f>
        <v>836.3000000000001</v>
      </c>
      <c r="N307" s="291">
        <f t="shared" si="45"/>
        <v>752.2</v>
      </c>
      <c r="O307" s="291">
        <f t="shared" si="45"/>
        <v>1006.4000000000001</v>
      </c>
      <c r="P307" s="291">
        <f t="shared" si="45"/>
        <v>992.2</v>
      </c>
      <c r="Q307" s="291">
        <f t="shared" si="45"/>
        <v>14.2</v>
      </c>
      <c r="R307" s="291">
        <f t="shared" si="45"/>
        <v>1064.3</v>
      </c>
      <c r="S307" s="291">
        <f t="shared" si="45"/>
        <v>992.2</v>
      </c>
      <c r="T307" s="291">
        <f t="shared" si="45"/>
        <v>72.1</v>
      </c>
      <c r="U307" s="291">
        <f t="shared" si="45"/>
        <v>1126.1</v>
      </c>
      <c r="V307" s="291">
        <f t="shared" si="45"/>
        <v>992.2</v>
      </c>
      <c r="W307" s="291">
        <f t="shared" si="45"/>
        <v>133.9</v>
      </c>
    </row>
    <row r="308" spans="1:23" ht="31.5">
      <c r="A308" s="62" t="s">
        <v>12</v>
      </c>
      <c r="B308" s="63" t="s">
        <v>45</v>
      </c>
      <c r="C308" s="64"/>
      <c r="D308" s="64"/>
      <c r="E308" s="71"/>
      <c r="F308" s="71"/>
      <c r="G308" s="71"/>
      <c r="H308" s="72"/>
      <c r="I308" s="65"/>
      <c r="J308" s="45"/>
      <c r="K308" s="45"/>
      <c r="L308" s="300">
        <f>SUM(L309:L312)</f>
        <v>137.2</v>
      </c>
      <c r="M308" s="300">
        <f>SUM(M309:M312)</f>
        <v>592.1</v>
      </c>
      <c r="N308" s="300">
        <f aca="true" t="shared" si="46" ref="N308:W308">SUM(N309:N312)</f>
        <v>526.4</v>
      </c>
      <c r="O308" s="300">
        <f t="shared" si="46"/>
        <v>828.1</v>
      </c>
      <c r="P308" s="300">
        <f>SUM(P309:P312)</f>
        <v>813.9</v>
      </c>
      <c r="Q308" s="300">
        <f t="shared" si="46"/>
        <v>14.2</v>
      </c>
      <c r="R308" s="300">
        <f t="shared" si="46"/>
        <v>886</v>
      </c>
      <c r="S308" s="300">
        <f t="shared" si="46"/>
        <v>813.9</v>
      </c>
      <c r="T308" s="300">
        <f t="shared" si="46"/>
        <v>72.1</v>
      </c>
      <c r="U308" s="300">
        <f t="shared" si="46"/>
        <v>947.8</v>
      </c>
      <c r="V308" s="300">
        <f t="shared" si="46"/>
        <v>813.9</v>
      </c>
      <c r="W308" s="300">
        <f t="shared" si="46"/>
        <v>133.9</v>
      </c>
    </row>
    <row r="309" spans="1:23" ht="78.75">
      <c r="A309" s="46" t="s">
        <v>72</v>
      </c>
      <c r="B309" s="39" t="s">
        <v>45</v>
      </c>
      <c r="C309" s="40"/>
      <c r="D309" s="40"/>
      <c r="E309" s="41" t="s">
        <v>257</v>
      </c>
      <c r="F309" s="41" t="s">
        <v>108</v>
      </c>
      <c r="G309" s="41" t="s">
        <v>347</v>
      </c>
      <c r="H309" s="42" t="s">
        <v>457</v>
      </c>
      <c r="I309" s="180" t="s">
        <v>458</v>
      </c>
      <c r="J309" s="201">
        <v>41131</v>
      </c>
      <c r="K309" s="201" t="s">
        <v>113</v>
      </c>
      <c r="L309" s="301">
        <v>131.1</v>
      </c>
      <c r="M309" s="301">
        <v>435.5</v>
      </c>
      <c r="N309" s="301">
        <v>369.8</v>
      </c>
      <c r="O309" s="300">
        <f>P309+Q309</f>
        <v>162.6</v>
      </c>
      <c r="P309" s="301">
        <v>148.4</v>
      </c>
      <c r="Q309" s="301">
        <v>14.2</v>
      </c>
      <c r="R309" s="300">
        <f>S309+T309</f>
        <v>293.5</v>
      </c>
      <c r="S309" s="301">
        <v>221.4</v>
      </c>
      <c r="T309" s="301">
        <v>72.1</v>
      </c>
      <c r="U309" s="300">
        <f>V309+W309</f>
        <v>380.4</v>
      </c>
      <c r="V309" s="301">
        <v>246.5</v>
      </c>
      <c r="W309" s="301">
        <v>133.9</v>
      </c>
    </row>
    <row r="310" spans="1:23" ht="135">
      <c r="A310" s="46" t="s">
        <v>459</v>
      </c>
      <c r="B310" s="39" t="s">
        <v>45</v>
      </c>
      <c r="C310" s="40"/>
      <c r="D310" s="40"/>
      <c r="E310" s="41" t="s">
        <v>257</v>
      </c>
      <c r="F310" s="41" t="s">
        <v>108</v>
      </c>
      <c r="G310" s="41" t="s">
        <v>206</v>
      </c>
      <c r="H310" s="42" t="s">
        <v>457</v>
      </c>
      <c r="I310" s="180" t="s">
        <v>235</v>
      </c>
      <c r="J310" s="181" t="s">
        <v>236</v>
      </c>
      <c r="K310" s="180" t="s">
        <v>237</v>
      </c>
      <c r="L310" s="301">
        <v>0</v>
      </c>
      <c r="M310" s="301">
        <v>147.2</v>
      </c>
      <c r="N310" s="301">
        <v>147.2</v>
      </c>
      <c r="O310" s="300">
        <f aca="true" t="shared" si="47" ref="O310:O316">P310+Q310</f>
        <v>665.5</v>
      </c>
      <c r="P310" s="301">
        <v>665.5</v>
      </c>
      <c r="Q310" s="301">
        <v>0</v>
      </c>
      <c r="R310" s="300">
        <f aca="true" t="shared" si="48" ref="R310:R316">S310+T310</f>
        <v>592.5</v>
      </c>
      <c r="S310" s="301">
        <v>592.5</v>
      </c>
      <c r="T310" s="301">
        <v>0</v>
      </c>
      <c r="U310" s="300">
        <f aca="true" t="shared" si="49" ref="U310:U316">V310+W310</f>
        <v>567.4</v>
      </c>
      <c r="V310" s="301">
        <v>567.4</v>
      </c>
      <c r="W310" s="301">
        <v>0</v>
      </c>
    </row>
    <row r="311" spans="1:23" ht="90">
      <c r="A311" s="46" t="s">
        <v>460</v>
      </c>
      <c r="B311" s="39" t="s">
        <v>86</v>
      </c>
      <c r="C311" s="40"/>
      <c r="D311" s="40"/>
      <c r="E311" s="41" t="s">
        <v>257</v>
      </c>
      <c r="F311" s="41" t="s">
        <v>108</v>
      </c>
      <c r="G311" s="41" t="s">
        <v>125</v>
      </c>
      <c r="H311" s="42" t="s">
        <v>457</v>
      </c>
      <c r="I311" s="180" t="s">
        <v>450</v>
      </c>
      <c r="J311" s="201">
        <v>40979</v>
      </c>
      <c r="K311" s="207"/>
      <c r="L311" s="301">
        <v>6.1</v>
      </c>
      <c r="M311" s="301">
        <v>0</v>
      </c>
      <c r="N311" s="301">
        <v>0</v>
      </c>
      <c r="O311" s="300">
        <f t="shared" si="47"/>
        <v>0</v>
      </c>
      <c r="P311" s="301">
        <v>0</v>
      </c>
      <c r="Q311" s="301">
        <v>0</v>
      </c>
      <c r="R311" s="300">
        <f t="shared" si="48"/>
        <v>0</v>
      </c>
      <c r="S311" s="301">
        <v>0</v>
      </c>
      <c r="T311" s="301">
        <v>0</v>
      </c>
      <c r="U311" s="300">
        <f t="shared" si="49"/>
        <v>0</v>
      </c>
      <c r="V311" s="301">
        <v>0</v>
      </c>
      <c r="W311" s="301">
        <v>0</v>
      </c>
    </row>
    <row r="312" spans="1:23" ht="78.75">
      <c r="A312" s="46" t="s">
        <v>461</v>
      </c>
      <c r="B312" s="39" t="s">
        <v>86</v>
      </c>
      <c r="C312" s="40"/>
      <c r="D312" s="40"/>
      <c r="E312" s="41" t="s">
        <v>257</v>
      </c>
      <c r="F312" s="41" t="s">
        <v>108</v>
      </c>
      <c r="G312" s="41" t="s">
        <v>152</v>
      </c>
      <c r="H312" s="42" t="s">
        <v>457</v>
      </c>
      <c r="I312" s="180" t="s">
        <v>462</v>
      </c>
      <c r="J312" s="201">
        <v>41417</v>
      </c>
      <c r="K312" s="201" t="s">
        <v>113</v>
      </c>
      <c r="L312" s="301">
        <v>0</v>
      </c>
      <c r="M312" s="301">
        <v>9.4</v>
      </c>
      <c r="N312" s="301">
        <v>9.4</v>
      </c>
      <c r="O312" s="300">
        <f>P312+Q312</f>
        <v>0</v>
      </c>
      <c r="P312" s="301">
        <v>0</v>
      </c>
      <c r="Q312" s="301">
        <v>0</v>
      </c>
      <c r="R312" s="300">
        <f>S312+T312</f>
        <v>0</v>
      </c>
      <c r="S312" s="301">
        <v>0</v>
      </c>
      <c r="T312" s="301">
        <v>0</v>
      </c>
      <c r="U312" s="300">
        <f>V312+W312</f>
        <v>0</v>
      </c>
      <c r="V312" s="301">
        <v>0</v>
      </c>
      <c r="W312" s="301">
        <v>0</v>
      </c>
    </row>
    <row r="313" spans="1:23" ht="31.5">
      <c r="A313" s="46" t="s">
        <v>13</v>
      </c>
      <c r="B313" s="39" t="s">
        <v>46</v>
      </c>
      <c r="C313" s="40"/>
      <c r="D313" s="40"/>
      <c r="E313" s="41"/>
      <c r="F313" s="41"/>
      <c r="G313" s="41"/>
      <c r="H313" s="42"/>
      <c r="I313" s="75"/>
      <c r="J313" s="75"/>
      <c r="K313" s="304"/>
      <c r="L313" s="300">
        <f>L314</f>
        <v>77.9</v>
      </c>
      <c r="M313" s="300">
        <f>M314</f>
        <v>233</v>
      </c>
      <c r="N313" s="300">
        <f aca="true" t="shared" si="50" ref="N313:W313">N314</f>
        <v>221.8</v>
      </c>
      <c r="O313" s="300">
        <f t="shared" si="50"/>
        <v>162.1</v>
      </c>
      <c r="P313" s="300">
        <f t="shared" si="50"/>
        <v>162.1</v>
      </c>
      <c r="Q313" s="300">
        <f t="shared" si="50"/>
        <v>0</v>
      </c>
      <c r="R313" s="300">
        <f t="shared" si="50"/>
        <v>162.1</v>
      </c>
      <c r="S313" s="300">
        <f t="shared" si="50"/>
        <v>162.1</v>
      </c>
      <c r="T313" s="300">
        <f t="shared" si="50"/>
        <v>0</v>
      </c>
      <c r="U313" s="300">
        <f t="shared" si="50"/>
        <v>162.1</v>
      </c>
      <c r="V313" s="300">
        <f t="shared" si="50"/>
        <v>162.1</v>
      </c>
      <c r="W313" s="300">
        <f t="shared" si="50"/>
        <v>0</v>
      </c>
    </row>
    <row r="314" spans="1:23" ht="31.5">
      <c r="A314" s="46" t="s">
        <v>73</v>
      </c>
      <c r="B314" s="39" t="s">
        <v>91</v>
      </c>
      <c r="C314" s="40"/>
      <c r="D314" s="40"/>
      <c r="E314" s="41" t="s">
        <v>257</v>
      </c>
      <c r="F314" s="41" t="s">
        <v>108</v>
      </c>
      <c r="G314" s="41" t="s">
        <v>347</v>
      </c>
      <c r="H314" s="42" t="s">
        <v>137</v>
      </c>
      <c r="I314" s="599" t="s">
        <v>458</v>
      </c>
      <c r="J314" s="600">
        <v>41131</v>
      </c>
      <c r="K314" s="600" t="s">
        <v>113</v>
      </c>
      <c r="L314" s="301">
        <v>77.9</v>
      </c>
      <c r="M314" s="301">
        <v>233</v>
      </c>
      <c r="N314" s="301">
        <v>221.8</v>
      </c>
      <c r="O314" s="300">
        <f t="shared" si="47"/>
        <v>162.1</v>
      </c>
      <c r="P314" s="301">
        <v>162.1</v>
      </c>
      <c r="Q314" s="301">
        <v>0</v>
      </c>
      <c r="R314" s="300">
        <f t="shared" si="48"/>
        <v>162.1</v>
      </c>
      <c r="S314" s="301">
        <v>162.1</v>
      </c>
      <c r="T314" s="301">
        <v>0</v>
      </c>
      <c r="U314" s="300">
        <f t="shared" si="49"/>
        <v>162.1</v>
      </c>
      <c r="V314" s="301">
        <v>162.1</v>
      </c>
      <c r="W314" s="301">
        <v>0</v>
      </c>
    </row>
    <row r="315" spans="1:23" ht="15.75">
      <c r="A315" s="46" t="s">
        <v>133</v>
      </c>
      <c r="B315" s="39" t="s">
        <v>44</v>
      </c>
      <c r="C315" s="40"/>
      <c r="D315" s="40"/>
      <c r="E315" s="41"/>
      <c r="F315" s="41"/>
      <c r="G315" s="41"/>
      <c r="H315" s="41"/>
      <c r="I315" s="599"/>
      <c r="J315" s="600"/>
      <c r="K315" s="600"/>
      <c r="L315" s="300">
        <f>L316</f>
        <v>0</v>
      </c>
      <c r="M315" s="300">
        <f>M316</f>
        <v>11.2</v>
      </c>
      <c r="N315" s="300">
        <f aca="true" t="shared" si="51" ref="N315:W315">N316</f>
        <v>4</v>
      </c>
      <c r="O315" s="300">
        <f t="shared" si="51"/>
        <v>16.2</v>
      </c>
      <c r="P315" s="300">
        <f t="shared" si="51"/>
        <v>16.2</v>
      </c>
      <c r="Q315" s="300">
        <f t="shared" si="51"/>
        <v>0</v>
      </c>
      <c r="R315" s="300">
        <f t="shared" si="51"/>
        <v>16.2</v>
      </c>
      <c r="S315" s="300">
        <f t="shared" si="51"/>
        <v>16.2</v>
      </c>
      <c r="T315" s="300">
        <f t="shared" si="51"/>
        <v>0</v>
      </c>
      <c r="U315" s="300">
        <f t="shared" si="51"/>
        <v>16.2</v>
      </c>
      <c r="V315" s="300">
        <f t="shared" si="51"/>
        <v>16.2</v>
      </c>
      <c r="W315" s="300">
        <f t="shared" si="51"/>
        <v>0</v>
      </c>
    </row>
    <row r="316" spans="1:23" ht="31.5">
      <c r="A316" s="46" t="s">
        <v>74</v>
      </c>
      <c r="B316" s="39" t="s">
        <v>454</v>
      </c>
      <c r="C316" s="40"/>
      <c r="D316" s="40"/>
      <c r="E316" s="41" t="s">
        <v>257</v>
      </c>
      <c r="F316" s="41" t="s">
        <v>108</v>
      </c>
      <c r="G316" s="41" t="s">
        <v>347</v>
      </c>
      <c r="H316" s="41" t="s">
        <v>455</v>
      </c>
      <c r="I316" s="599"/>
      <c r="J316" s="600"/>
      <c r="K316" s="600"/>
      <c r="L316" s="301">
        <v>0</v>
      </c>
      <c r="M316" s="301">
        <v>11.2</v>
      </c>
      <c r="N316" s="301">
        <v>4</v>
      </c>
      <c r="O316" s="300">
        <f t="shared" si="47"/>
        <v>16.2</v>
      </c>
      <c r="P316" s="301">
        <v>16.2</v>
      </c>
      <c r="Q316" s="301">
        <v>0</v>
      </c>
      <c r="R316" s="300">
        <f t="shared" si="48"/>
        <v>16.2</v>
      </c>
      <c r="S316" s="301">
        <v>16.2</v>
      </c>
      <c r="T316" s="301">
        <v>0</v>
      </c>
      <c r="U316" s="300">
        <f t="shared" si="49"/>
        <v>16.2</v>
      </c>
      <c r="V316" s="301">
        <v>16.2</v>
      </c>
      <c r="W316" s="301">
        <v>0</v>
      </c>
    </row>
    <row r="317" spans="1:23" ht="15.75">
      <c r="A317" s="567" t="s">
        <v>89</v>
      </c>
      <c r="B317" s="567"/>
      <c r="C317" s="567"/>
      <c r="D317" s="567"/>
      <c r="E317" s="567"/>
      <c r="F317" s="567"/>
      <c r="G317" s="567"/>
      <c r="H317" s="567"/>
      <c r="I317" s="567"/>
      <c r="J317" s="567"/>
      <c r="K317" s="567"/>
      <c r="L317" s="475">
        <f>L320</f>
        <v>50.6</v>
      </c>
      <c r="M317" s="459">
        <f>M318+M320</f>
        <v>123.2</v>
      </c>
      <c r="N317" s="459">
        <f aca="true" t="shared" si="52" ref="N317:W317">N318+N320</f>
        <v>123.2</v>
      </c>
      <c r="O317" s="459">
        <f t="shared" si="52"/>
        <v>120.7</v>
      </c>
      <c r="P317" s="459">
        <f t="shared" si="52"/>
        <v>120.7</v>
      </c>
      <c r="Q317" s="459">
        <f t="shared" si="52"/>
        <v>0</v>
      </c>
      <c r="R317" s="459">
        <f t="shared" si="52"/>
        <v>36.2</v>
      </c>
      <c r="S317" s="459">
        <f t="shared" si="52"/>
        <v>36.2</v>
      </c>
      <c r="T317" s="459">
        <f t="shared" si="52"/>
        <v>0</v>
      </c>
      <c r="U317" s="459">
        <f t="shared" si="52"/>
        <v>33.2</v>
      </c>
      <c r="V317" s="459">
        <f t="shared" si="52"/>
        <v>33.2</v>
      </c>
      <c r="W317" s="459">
        <f t="shared" si="52"/>
        <v>0</v>
      </c>
    </row>
    <row r="318" spans="1:23" ht="47.25">
      <c r="A318" s="62" t="s">
        <v>31</v>
      </c>
      <c r="B318" s="63" t="s">
        <v>90</v>
      </c>
      <c r="C318" s="64"/>
      <c r="D318" s="64"/>
      <c r="E318" s="71"/>
      <c r="F318" s="71"/>
      <c r="G318" s="71"/>
      <c r="H318" s="64"/>
      <c r="I318" s="65"/>
      <c r="J318" s="45"/>
      <c r="K318" s="45"/>
      <c r="L318" s="265"/>
      <c r="M318" s="265"/>
      <c r="N318" s="265"/>
      <c r="O318" s="265"/>
      <c r="P318" s="265"/>
      <c r="Q318" s="265"/>
      <c r="R318" s="265"/>
      <c r="S318" s="265"/>
      <c r="T318" s="265"/>
      <c r="U318" s="265"/>
      <c r="V318" s="265"/>
      <c r="W318" s="265"/>
    </row>
    <row r="319" spans="1:23" ht="15.75">
      <c r="A319" s="62" t="s">
        <v>63</v>
      </c>
      <c r="B319" s="63"/>
      <c r="C319" s="64"/>
      <c r="D319" s="64"/>
      <c r="E319" s="71"/>
      <c r="F319" s="71"/>
      <c r="G319" s="71"/>
      <c r="H319" s="64"/>
      <c r="I319" s="65"/>
      <c r="J319" s="45"/>
      <c r="K319" s="45"/>
      <c r="L319" s="265"/>
      <c r="M319" s="265"/>
      <c r="N319" s="265"/>
      <c r="O319" s="265"/>
      <c r="P319" s="265"/>
      <c r="Q319" s="265"/>
      <c r="R319" s="265"/>
      <c r="S319" s="265"/>
      <c r="T319" s="265"/>
      <c r="U319" s="265"/>
      <c r="V319" s="265"/>
      <c r="W319" s="265"/>
    </row>
    <row r="320" spans="1:23" ht="31.5">
      <c r="A320" s="67" t="s">
        <v>14</v>
      </c>
      <c r="B320" s="63" t="s">
        <v>91</v>
      </c>
      <c r="C320" s="64"/>
      <c r="D320" s="64"/>
      <c r="E320" s="71"/>
      <c r="F320" s="71"/>
      <c r="G320" s="71"/>
      <c r="H320" s="64"/>
      <c r="I320" s="75"/>
      <c r="J320" s="75"/>
      <c r="K320" s="304"/>
      <c r="L320" s="300">
        <f>SUM(L321:L330)</f>
        <v>50.6</v>
      </c>
      <c r="M320" s="300">
        <f>SUM(M321:M330)</f>
        <v>123.2</v>
      </c>
      <c r="N320" s="300">
        <f aca="true" t="shared" si="53" ref="N320:W320">SUM(N321:N330)</f>
        <v>123.2</v>
      </c>
      <c r="O320" s="300">
        <f t="shared" si="53"/>
        <v>120.7</v>
      </c>
      <c r="P320" s="300">
        <f>SUM(P321:P330)</f>
        <v>120.7</v>
      </c>
      <c r="Q320" s="300">
        <f t="shared" si="53"/>
        <v>0</v>
      </c>
      <c r="R320" s="300">
        <f t="shared" si="53"/>
        <v>36.2</v>
      </c>
      <c r="S320" s="300">
        <f t="shared" si="53"/>
        <v>36.2</v>
      </c>
      <c r="T320" s="300">
        <f t="shared" si="53"/>
        <v>0</v>
      </c>
      <c r="U320" s="300">
        <f t="shared" si="53"/>
        <v>33.2</v>
      </c>
      <c r="V320" s="300">
        <f t="shared" si="53"/>
        <v>33.2</v>
      </c>
      <c r="W320" s="300">
        <f t="shared" si="53"/>
        <v>0</v>
      </c>
    </row>
    <row r="321" spans="1:23" ht="90">
      <c r="A321" s="46" t="s">
        <v>64</v>
      </c>
      <c r="B321" s="39" t="s">
        <v>91</v>
      </c>
      <c r="C321" s="307"/>
      <c r="D321" s="307"/>
      <c r="E321" s="41" t="s">
        <v>123</v>
      </c>
      <c r="F321" s="41" t="s">
        <v>118</v>
      </c>
      <c r="G321" s="41" t="s">
        <v>143</v>
      </c>
      <c r="H321" s="42" t="s">
        <v>137</v>
      </c>
      <c r="I321" s="180" t="s">
        <v>463</v>
      </c>
      <c r="J321" s="200">
        <v>41050</v>
      </c>
      <c r="K321" s="201">
        <v>41274</v>
      </c>
      <c r="L321" s="301">
        <v>15</v>
      </c>
      <c r="M321" s="301">
        <v>0</v>
      </c>
      <c r="N321" s="301">
        <v>0</v>
      </c>
      <c r="O321" s="300">
        <f aca="true" t="shared" si="54" ref="O321:O362">P321+Q321</f>
        <v>0</v>
      </c>
      <c r="P321" s="301">
        <v>0</v>
      </c>
      <c r="Q321" s="301">
        <v>0</v>
      </c>
      <c r="R321" s="300">
        <f aca="true" t="shared" si="55" ref="R321:R344">S321+T321</f>
        <v>0</v>
      </c>
      <c r="S321" s="301">
        <v>0</v>
      </c>
      <c r="T321" s="301">
        <v>0</v>
      </c>
      <c r="U321" s="300">
        <f aca="true" t="shared" si="56" ref="U321:U362">V321+W321</f>
        <v>0</v>
      </c>
      <c r="V321" s="301">
        <v>0</v>
      </c>
      <c r="W321" s="301">
        <v>0</v>
      </c>
    </row>
    <row r="322" spans="1:23" ht="90">
      <c r="A322" s="46" t="s">
        <v>138</v>
      </c>
      <c r="B322" s="39" t="s">
        <v>91</v>
      </c>
      <c r="C322" s="40"/>
      <c r="D322" s="40"/>
      <c r="E322" s="41" t="s">
        <v>123</v>
      </c>
      <c r="F322" s="41" t="s">
        <v>118</v>
      </c>
      <c r="G322" s="41" t="s">
        <v>464</v>
      </c>
      <c r="H322" s="40">
        <v>240</v>
      </c>
      <c r="I322" s="180" t="s">
        <v>465</v>
      </c>
      <c r="J322" s="200">
        <v>41194</v>
      </c>
      <c r="K322" s="201">
        <v>41639</v>
      </c>
      <c r="L322" s="301">
        <v>0</v>
      </c>
      <c r="M322" s="301">
        <v>15</v>
      </c>
      <c r="N322" s="301">
        <v>15</v>
      </c>
      <c r="O322" s="300">
        <f t="shared" si="54"/>
        <v>0</v>
      </c>
      <c r="P322" s="301">
        <v>0</v>
      </c>
      <c r="Q322" s="301">
        <v>0</v>
      </c>
      <c r="R322" s="300">
        <f t="shared" si="55"/>
        <v>0</v>
      </c>
      <c r="S322" s="301">
        <v>0</v>
      </c>
      <c r="T322" s="301">
        <v>0</v>
      </c>
      <c r="U322" s="300">
        <f t="shared" si="56"/>
        <v>0</v>
      </c>
      <c r="V322" s="301">
        <v>0</v>
      </c>
      <c r="W322" s="301">
        <v>0</v>
      </c>
    </row>
    <row r="323" spans="1:23" ht="56.25">
      <c r="A323" s="46" t="s">
        <v>139</v>
      </c>
      <c r="B323" s="39" t="s">
        <v>91</v>
      </c>
      <c r="C323" s="40"/>
      <c r="D323" s="40"/>
      <c r="E323" s="41" t="s">
        <v>257</v>
      </c>
      <c r="F323" s="41" t="s">
        <v>108</v>
      </c>
      <c r="G323" s="41" t="s">
        <v>466</v>
      </c>
      <c r="H323" s="40">
        <v>240</v>
      </c>
      <c r="I323" s="180" t="s">
        <v>467</v>
      </c>
      <c r="J323" s="200">
        <v>40459</v>
      </c>
      <c r="K323" s="201">
        <v>42369</v>
      </c>
      <c r="L323" s="301">
        <v>2</v>
      </c>
      <c r="M323" s="301">
        <v>2</v>
      </c>
      <c r="N323" s="301">
        <v>2</v>
      </c>
      <c r="O323" s="300">
        <f t="shared" si="54"/>
        <v>2</v>
      </c>
      <c r="P323" s="301">
        <v>2</v>
      </c>
      <c r="Q323" s="301">
        <v>0</v>
      </c>
      <c r="R323" s="300">
        <f t="shared" si="55"/>
        <v>3</v>
      </c>
      <c r="S323" s="301">
        <v>3</v>
      </c>
      <c r="T323" s="301">
        <v>0</v>
      </c>
      <c r="U323" s="300">
        <f t="shared" si="56"/>
        <v>0</v>
      </c>
      <c r="V323" s="301">
        <v>0</v>
      </c>
      <c r="W323" s="301">
        <v>0</v>
      </c>
    </row>
    <row r="324" spans="1:23" ht="67.5">
      <c r="A324" s="46" t="s">
        <v>145</v>
      </c>
      <c r="B324" s="39" t="s">
        <v>91</v>
      </c>
      <c r="C324" s="40"/>
      <c r="D324" s="40"/>
      <c r="E324" s="41" t="s">
        <v>257</v>
      </c>
      <c r="F324" s="41" t="s">
        <v>108</v>
      </c>
      <c r="G324" s="41" t="s">
        <v>468</v>
      </c>
      <c r="H324" s="40">
        <v>240</v>
      </c>
      <c r="I324" s="180" t="s">
        <v>469</v>
      </c>
      <c r="J324" s="200">
        <v>40808</v>
      </c>
      <c r="K324" s="201">
        <v>42004</v>
      </c>
      <c r="L324" s="301">
        <v>1</v>
      </c>
      <c r="M324" s="301">
        <v>1</v>
      </c>
      <c r="N324" s="301">
        <v>1</v>
      </c>
      <c r="O324" s="300">
        <f t="shared" si="54"/>
        <v>1</v>
      </c>
      <c r="P324" s="301">
        <v>1</v>
      </c>
      <c r="Q324" s="301">
        <v>0</v>
      </c>
      <c r="R324" s="300">
        <f t="shared" si="55"/>
        <v>0</v>
      </c>
      <c r="S324" s="301">
        <v>0</v>
      </c>
      <c r="T324" s="301">
        <v>0</v>
      </c>
      <c r="U324" s="300">
        <f t="shared" si="56"/>
        <v>0</v>
      </c>
      <c r="V324" s="301">
        <v>0</v>
      </c>
      <c r="W324" s="301">
        <v>0</v>
      </c>
    </row>
    <row r="325" spans="1:23" ht="180">
      <c r="A325" s="46" t="s">
        <v>470</v>
      </c>
      <c r="B325" s="39" t="s">
        <v>91</v>
      </c>
      <c r="C325" s="40"/>
      <c r="D325" s="40"/>
      <c r="E325" s="41" t="s">
        <v>257</v>
      </c>
      <c r="F325" s="41" t="s">
        <v>108</v>
      </c>
      <c r="G325" s="41" t="s">
        <v>409</v>
      </c>
      <c r="H325" s="40">
        <v>240</v>
      </c>
      <c r="I325" s="180" t="s">
        <v>833</v>
      </c>
      <c r="J325" s="181" t="s">
        <v>471</v>
      </c>
      <c r="K325" s="181" t="s">
        <v>472</v>
      </c>
      <c r="L325" s="301">
        <v>17</v>
      </c>
      <c r="M325" s="301">
        <v>17</v>
      </c>
      <c r="N325" s="301">
        <v>17</v>
      </c>
      <c r="O325" s="300">
        <f t="shared" si="54"/>
        <v>21</v>
      </c>
      <c r="P325" s="301">
        <v>21</v>
      </c>
      <c r="Q325" s="301">
        <v>0</v>
      </c>
      <c r="R325" s="300">
        <f t="shared" si="55"/>
        <v>21</v>
      </c>
      <c r="S325" s="301">
        <v>21</v>
      </c>
      <c r="T325" s="301">
        <v>0</v>
      </c>
      <c r="U325" s="300">
        <f t="shared" si="56"/>
        <v>21</v>
      </c>
      <c r="V325" s="301">
        <v>21</v>
      </c>
      <c r="W325" s="301">
        <v>0</v>
      </c>
    </row>
    <row r="326" spans="1:23" ht="90">
      <c r="A326" s="46" t="s">
        <v>473</v>
      </c>
      <c r="B326" s="39" t="s">
        <v>91</v>
      </c>
      <c r="C326" s="40"/>
      <c r="D326" s="40"/>
      <c r="E326" s="41" t="s">
        <v>257</v>
      </c>
      <c r="F326" s="41" t="s">
        <v>108</v>
      </c>
      <c r="G326" s="41" t="s">
        <v>474</v>
      </c>
      <c r="H326" s="40">
        <v>240</v>
      </c>
      <c r="I326" s="180" t="s">
        <v>475</v>
      </c>
      <c r="J326" s="200">
        <v>40449</v>
      </c>
      <c r="K326" s="201">
        <v>42004</v>
      </c>
      <c r="L326" s="301">
        <v>4</v>
      </c>
      <c r="M326" s="301">
        <v>5</v>
      </c>
      <c r="N326" s="301">
        <v>5</v>
      </c>
      <c r="O326" s="300">
        <f t="shared" si="54"/>
        <v>2.5</v>
      </c>
      <c r="P326" s="301">
        <v>2.5</v>
      </c>
      <c r="Q326" s="301">
        <v>0</v>
      </c>
      <c r="R326" s="300">
        <f t="shared" si="55"/>
        <v>0</v>
      </c>
      <c r="S326" s="301">
        <v>0</v>
      </c>
      <c r="T326" s="301">
        <v>0</v>
      </c>
      <c r="U326" s="300">
        <f t="shared" si="56"/>
        <v>0</v>
      </c>
      <c r="V326" s="301">
        <v>0</v>
      </c>
      <c r="W326" s="301">
        <v>0</v>
      </c>
    </row>
    <row r="327" spans="1:23" ht="191.25">
      <c r="A327" s="46" t="s">
        <v>476</v>
      </c>
      <c r="B327" s="39" t="s">
        <v>91</v>
      </c>
      <c r="C327" s="40"/>
      <c r="D327" s="40"/>
      <c r="E327" s="41" t="s">
        <v>257</v>
      </c>
      <c r="F327" s="41" t="s">
        <v>108</v>
      </c>
      <c r="G327" s="41" t="s">
        <v>477</v>
      </c>
      <c r="H327" s="40">
        <v>240</v>
      </c>
      <c r="I327" s="180" t="s">
        <v>478</v>
      </c>
      <c r="J327" s="181" t="s">
        <v>479</v>
      </c>
      <c r="K327" s="181" t="s">
        <v>480</v>
      </c>
      <c r="L327" s="301">
        <v>8.6</v>
      </c>
      <c r="M327" s="301">
        <v>4.6</v>
      </c>
      <c r="N327" s="301">
        <v>4.6</v>
      </c>
      <c r="O327" s="300">
        <f t="shared" si="54"/>
        <v>4.6</v>
      </c>
      <c r="P327" s="301">
        <v>4.6</v>
      </c>
      <c r="Q327" s="301">
        <v>0</v>
      </c>
      <c r="R327" s="300">
        <f t="shared" si="55"/>
        <v>4.6</v>
      </c>
      <c r="S327" s="301">
        <v>4.6</v>
      </c>
      <c r="T327" s="301">
        <v>0</v>
      </c>
      <c r="U327" s="300">
        <f t="shared" si="56"/>
        <v>4.6</v>
      </c>
      <c r="V327" s="301">
        <v>4.6</v>
      </c>
      <c r="W327" s="301">
        <v>0</v>
      </c>
    </row>
    <row r="328" spans="1:23" ht="101.25">
      <c r="A328" s="46" t="s">
        <v>481</v>
      </c>
      <c r="B328" s="39" t="s">
        <v>91</v>
      </c>
      <c r="C328" s="40"/>
      <c r="D328" s="40"/>
      <c r="E328" s="41" t="s">
        <v>257</v>
      </c>
      <c r="F328" s="41" t="s">
        <v>108</v>
      </c>
      <c r="G328" s="41" t="s">
        <v>482</v>
      </c>
      <c r="H328" s="40">
        <v>240</v>
      </c>
      <c r="I328" s="180" t="s">
        <v>483</v>
      </c>
      <c r="J328" s="201">
        <v>39933</v>
      </c>
      <c r="K328" s="201">
        <v>42004</v>
      </c>
      <c r="L328" s="301">
        <v>3</v>
      </c>
      <c r="M328" s="301">
        <v>9</v>
      </c>
      <c r="N328" s="301">
        <v>9</v>
      </c>
      <c r="O328" s="300">
        <f t="shared" si="54"/>
        <v>9</v>
      </c>
      <c r="P328" s="301">
        <v>9</v>
      </c>
      <c r="Q328" s="301">
        <v>0</v>
      </c>
      <c r="R328" s="300">
        <f t="shared" si="55"/>
        <v>0</v>
      </c>
      <c r="S328" s="301">
        <v>0</v>
      </c>
      <c r="T328" s="301">
        <v>0</v>
      </c>
      <c r="U328" s="300">
        <f t="shared" si="56"/>
        <v>0</v>
      </c>
      <c r="V328" s="301">
        <v>0</v>
      </c>
      <c r="W328" s="301">
        <v>0</v>
      </c>
    </row>
    <row r="329" spans="1:23" ht="191.25">
      <c r="A329" s="46" t="s">
        <v>484</v>
      </c>
      <c r="B329" s="39" t="s">
        <v>91</v>
      </c>
      <c r="C329" s="40"/>
      <c r="D329" s="40"/>
      <c r="E329" s="41" t="s">
        <v>257</v>
      </c>
      <c r="F329" s="41" t="s">
        <v>108</v>
      </c>
      <c r="G329" s="41" t="s">
        <v>209</v>
      </c>
      <c r="H329" s="40">
        <v>240</v>
      </c>
      <c r="I329" s="180" t="s">
        <v>485</v>
      </c>
      <c r="J329" s="181" t="s">
        <v>197</v>
      </c>
      <c r="K329" s="181" t="s">
        <v>486</v>
      </c>
      <c r="L329" s="301">
        <v>0</v>
      </c>
      <c r="M329" s="301">
        <v>15.1</v>
      </c>
      <c r="N329" s="301">
        <v>15.1</v>
      </c>
      <c r="O329" s="300">
        <f t="shared" si="54"/>
        <v>7.6</v>
      </c>
      <c r="P329" s="301">
        <v>7.6</v>
      </c>
      <c r="Q329" s="301">
        <v>0</v>
      </c>
      <c r="R329" s="300">
        <f t="shared" si="55"/>
        <v>7.6</v>
      </c>
      <c r="S329" s="301">
        <v>7.6</v>
      </c>
      <c r="T329" s="301">
        <v>0</v>
      </c>
      <c r="U329" s="300">
        <f t="shared" si="56"/>
        <v>7.6</v>
      </c>
      <c r="V329" s="301">
        <v>7.6</v>
      </c>
      <c r="W329" s="301">
        <v>0</v>
      </c>
    </row>
    <row r="330" spans="1:23" ht="115.5" customHeight="1">
      <c r="A330" s="46" t="s">
        <v>487</v>
      </c>
      <c r="B330" s="39" t="s">
        <v>91</v>
      </c>
      <c r="C330" s="40"/>
      <c r="D330" s="40"/>
      <c r="E330" s="41" t="s">
        <v>257</v>
      </c>
      <c r="F330" s="41" t="s">
        <v>108</v>
      </c>
      <c r="G330" s="41" t="s">
        <v>488</v>
      </c>
      <c r="H330" s="40">
        <v>240</v>
      </c>
      <c r="I330" s="180" t="s">
        <v>489</v>
      </c>
      <c r="J330" s="181" t="s">
        <v>490</v>
      </c>
      <c r="K330" s="181" t="s">
        <v>491</v>
      </c>
      <c r="L330" s="301">
        <v>0</v>
      </c>
      <c r="M330" s="301">
        <v>54.5</v>
      </c>
      <c r="N330" s="301">
        <v>54.5</v>
      </c>
      <c r="O330" s="300">
        <f t="shared" si="54"/>
        <v>73</v>
      </c>
      <c r="P330" s="301">
        <v>73</v>
      </c>
      <c r="Q330" s="301">
        <v>0</v>
      </c>
      <c r="R330" s="300">
        <f t="shared" si="55"/>
        <v>0</v>
      </c>
      <c r="S330" s="301">
        <v>0</v>
      </c>
      <c r="T330" s="301">
        <v>0</v>
      </c>
      <c r="U330" s="300">
        <f t="shared" si="56"/>
        <v>0</v>
      </c>
      <c r="V330" s="301">
        <v>0</v>
      </c>
      <c r="W330" s="301">
        <v>0</v>
      </c>
    </row>
    <row r="331" spans="1:23" ht="15.75">
      <c r="A331" s="546" t="s">
        <v>92</v>
      </c>
      <c r="B331" s="546"/>
      <c r="C331" s="546"/>
      <c r="D331" s="546"/>
      <c r="E331" s="546"/>
      <c r="F331" s="546"/>
      <c r="G331" s="546"/>
      <c r="H331" s="546"/>
      <c r="I331" s="546"/>
      <c r="J331" s="546"/>
      <c r="K331" s="546"/>
      <c r="L331" s="475">
        <f>L332</f>
        <v>60877.299999999996</v>
      </c>
      <c r="M331" s="475">
        <f>M332</f>
        <v>68693.2</v>
      </c>
      <c r="N331" s="475">
        <f>N332</f>
        <v>68652.39999999998</v>
      </c>
      <c r="O331" s="475">
        <f aca="true" t="shared" si="57" ref="O331:W331">O332</f>
        <v>46681.1</v>
      </c>
      <c r="P331" s="475">
        <f t="shared" si="57"/>
        <v>43737.1</v>
      </c>
      <c r="Q331" s="475">
        <f t="shared" si="57"/>
        <v>2944</v>
      </c>
      <c r="R331" s="475">
        <f t="shared" si="57"/>
        <v>47116.6</v>
      </c>
      <c r="S331" s="475">
        <f t="shared" si="57"/>
        <v>43602.1</v>
      </c>
      <c r="T331" s="475">
        <f t="shared" si="57"/>
        <v>3514.5</v>
      </c>
      <c r="U331" s="475">
        <f t="shared" si="57"/>
        <v>48746.100000000006</v>
      </c>
      <c r="V331" s="475">
        <f t="shared" si="57"/>
        <v>43177.2</v>
      </c>
      <c r="W331" s="475">
        <f t="shared" si="57"/>
        <v>5568.900000000001</v>
      </c>
    </row>
    <row r="332" spans="1:23" ht="15.75">
      <c r="A332" s="550" t="s">
        <v>51</v>
      </c>
      <c r="B332" s="550"/>
      <c r="C332" s="550"/>
      <c r="D332" s="550"/>
      <c r="E332" s="550"/>
      <c r="F332" s="550"/>
      <c r="G332" s="550"/>
      <c r="H332" s="550"/>
      <c r="I332" s="550"/>
      <c r="J332" s="550"/>
      <c r="K332" s="550"/>
      <c r="L332" s="300">
        <f aca="true" t="shared" si="58" ref="L332:W332">L333+L363+L365</f>
        <v>60877.299999999996</v>
      </c>
      <c r="M332" s="300">
        <f t="shared" si="58"/>
        <v>68693.2</v>
      </c>
      <c r="N332" s="300">
        <f t="shared" si="58"/>
        <v>68652.39999999998</v>
      </c>
      <c r="O332" s="300">
        <f t="shared" si="58"/>
        <v>46681.1</v>
      </c>
      <c r="P332" s="300">
        <f t="shared" si="58"/>
        <v>43737.1</v>
      </c>
      <c r="Q332" s="300">
        <f t="shared" si="58"/>
        <v>2944</v>
      </c>
      <c r="R332" s="300">
        <f t="shared" si="58"/>
        <v>47116.6</v>
      </c>
      <c r="S332" s="300">
        <f t="shared" si="58"/>
        <v>43602.1</v>
      </c>
      <c r="T332" s="300">
        <f t="shared" si="58"/>
        <v>3514.5</v>
      </c>
      <c r="U332" s="300">
        <f t="shared" si="58"/>
        <v>48746.100000000006</v>
      </c>
      <c r="V332" s="300">
        <f t="shared" si="58"/>
        <v>43177.2</v>
      </c>
      <c r="W332" s="300">
        <f t="shared" si="58"/>
        <v>5568.900000000001</v>
      </c>
    </row>
    <row r="333" spans="1:23" ht="94.5">
      <c r="A333" s="74" t="s">
        <v>47</v>
      </c>
      <c r="B333" s="63" t="s">
        <v>262</v>
      </c>
      <c r="C333" s="64"/>
      <c r="D333" s="64"/>
      <c r="E333" s="39"/>
      <c r="F333" s="39"/>
      <c r="G333" s="39"/>
      <c r="H333" s="40"/>
      <c r="I333" s="75"/>
      <c r="J333" s="76"/>
      <c r="K333" s="77"/>
      <c r="L333" s="300">
        <f>SUM(L334:L362)</f>
        <v>57019.899999999994</v>
      </c>
      <c r="M333" s="300">
        <f>SUM(M334:M362)</f>
        <v>65720.59999999999</v>
      </c>
      <c r="N333" s="300">
        <f>SUM(N334:N362)</f>
        <v>65720.49999999999</v>
      </c>
      <c r="O333" s="300">
        <f aca="true" t="shared" si="59" ref="O333:W333">SUM(O334:O362)</f>
        <v>44459.9</v>
      </c>
      <c r="P333" s="300">
        <f>SUM(P334:P362)</f>
        <v>43182.9</v>
      </c>
      <c r="Q333" s="300">
        <f t="shared" si="59"/>
        <v>1277</v>
      </c>
      <c r="R333" s="300">
        <f t="shared" si="59"/>
        <v>46697.4</v>
      </c>
      <c r="S333" s="300">
        <f t="shared" si="59"/>
        <v>43182.9</v>
      </c>
      <c r="T333" s="300">
        <f t="shared" si="59"/>
        <v>3514.5</v>
      </c>
      <c r="U333" s="300">
        <f t="shared" si="59"/>
        <v>48379.40000000001</v>
      </c>
      <c r="V333" s="300">
        <f t="shared" si="59"/>
        <v>42810.5</v>
      </c>
      <c r="W333" s="300">
        <f t="shared" si="59"/>
        <v>5568.900000000001</v>
      </c>
    </row>
    <row r="334" spans="1:23" ht="168.75">
      <c r="A334" s="74" t="s">
        <v>65</v>
      </c>
      <c r="B334" s="39" t="s">
        <v>132</v>
      </c>
      <c r="C334" s="484" t="s">
        <v>492</v>
      </c>
      <c r="D334" s="40"/>
      <c r="E334" s="41" t="s">
        <v>257</v>
      </c>
      <c r="F334" s="41" t="s">
        <v>105</v>
      </c>
      <c r="G334" s="41" t="s">
        <v>493</v>
      </c>
      <c r="H334" s="40">
        <v>611</v>
      </c>
      <c r="I334" s="180" t="s">
        <v>834</v>
      </c>
      <c r="J334" s="181" t="s">
        <v>445</v>
      </c>
      <c r="K334" s="180" t="s">
        <v>494</v>
      </c>
      <c r="L334" s="301">
        <v>23200.4</v>
      </c>
      <c r="M334" s="301">
        <v>32876.2</v>
      </c>
      <c r="N334" s="301">
        <v>32876.2</v>
      </c>
      <c r="O334" s="460">
        <f t="shared" si="54"/>
        <v>14264.9</v>
      </c>
      <c r="P334" s="301">
        <v>13578</v>
      </c>
      <c r="Q334" s="301">
        <v>686.9</v>
      </c>
      <c r="R334" s="460">
        <f t="shared" si="55"/>
        <v>15597.5</v>
      </c>
      <c r="S334" s="301">
        <v>13925.8</v>
      </c>
      <c r="T334" s="301">
        <v>1671.7</v>
      </c>
      <c r="U334" s="460">
        <f t="shared" si="56"/>
        <v>16471.7</v>
      </c>
      <c r="V334" s="301">
        <v>14097.4</v>
      </c>
      <c r="W334" s="301">
        <v>2374.3</v>
      </c>
    </row>
    <row r="335" spans="1:23" ht="78.75">
      <c r="A335" s="74" t="s">
        <v>255</v>
      </c>
      <c r="B335" s="39" t="s">
        <v>132</v>
      </c>
      <c r="C335" s="484" t="s">
        <v>492</v>
      </c>
      <c r="D335" s="40"/>
      <c r="E335" s="41" t="s">
        <v>257</v>
      </c>
      <c r="F335" s="41" t="s">
        <v>105</v>
      </c>
      <c r="G335" s="41" t="s">
        <v>258</v>
      </c>
      <c r="H335" s="40">
        <v>611</v>
      </c>
      <c r="I335" s="180" t="s">
        <v>495</v>
      </c>
      <c r="J335" s="201">
        <v>40925</v>
      </c>
      <c r="K335" s="207" t="s">
        <v>496</v>
      </c>
      <c r="L335" s="301">
        <v>1723.1</v>
      </c>
      <c r="M335" s="301">
        <v>0</v>
      </c>
      <c r="N335" s="301">
        <v>0</v>
      </c>
      <c r="O335" s="460">
        <f t="shared" si="54"/>
        <v>0</v>
      </c>
      <c r="P335" s="301">
        <v>0</v>
      </c>
      <c r="Q335" s="301">
        <v>0</v>
      </c>
      <c r="R335" s="460">
        <f t="shared" si="55"/>
        <v>0</v>
      </c>
      <c r="S335" s="301">
        <v>0</v>
      </c>
      <c r="T335" s="301">
        <v>0</v>
      </c>
      <c r="U335" s="460">
        <f t="shared" si="56"/>
        <v>0</v>
      </c>
      <c r="V335" s="301">
        <v>0</v>
      </c>
      <c r="W335" s="301">
        <v>0</v>
      </c>
    </row>
    <row r="336" spans="1:23" ht="78.75">
      <c r="A336" s="74" t="s">
        <v>261</v>
      </c>
      <c r="B336" s="39" t="s">
        <v>132</v>
      </c>
      <c r="C336" s="484" t="s">
        <v>492</v>
      </c>
      <c r="D336" s="40"/>
      <c r="E336" s="41" t="s">
        <v>257</v>
      </c>
      <c r="F336" s="41" t="s">
        <v>105</v>
      </c>
      <c r="G336" s="41" t="s">
        <v>497</v>
      </c>
      <c r="H336" s="40">
        <v>611</v>
      </c>
      <c r="I336" s="180" t="s">
        <v>498</v>
      </c>
      <c r="J336" s="201">
        <v>41261</v>
      </c>
      <c r="K336" s="207" t="s">
        <v>496</v>
      </c>
      <c r="L336" s="301">
        <v>0</v>
      </c>
      <c r="M336" s="301">
        <v>3831.9</v>
      </c>
      <c r="N336" s="301">
        <v>3831.9</v>
      </c>
      <c r="O336" s="460">
        <f t="shared" si="54"/>
        <v>0</v>
      </c>
      <c r="P336" s="301">
        <v>0</v>
      </c>
      <c r="Q336" s="301">
        <v>0</v>
      </c>
      <c r="R336" s="460">
        <f t="shared" si="55"/>
        <v>0</v>
      </c>
      <c r="S336" s="301">
        <v>0</v>
      </c>
      <c r="T336" s="301">
        <v>0</v>
      </c>
      <c r="U336" s="460">
        <f t="shared" si="56"/>
        <v>0</v>
      </c>
      <c r="V336" s="301">
        <v>0</v>
      </c>
      <c r="W336" s="301">
        <v>0</v>
      </c>
    </row>
    <row r="337" spans="1:23" ht="135">
      <c r="A337" s="74" t="s">
        <v>265</v>
      </c>
      <c r="B337" s="39" t="s">
        <v>132</v>
      </c>
      <c r="C337" s="484" t="s">
        <v>492</v>
      </c>
      <c r="D337" s="40"/>
      <c r="E337" s="41" t="s">
        <v>257</v>
      </c>
      <c r="F337" s="41" t="s">
        <v>105</v>
      </c>
      <c r="G337" s="41" t="s">
        <v>206</v>
      </c>
      <c r="H337" s="40">
        <v>611</v>
      </c>
      <c r="I337" s="180" t="s">
        <v>235</v>
      </c>
      <c r="J337" s="181" t="s">
        <v>236</v>
      </c>
      <c r="K337" s="180" t="s">
        <v>237</v>
      </c>
      <c r="L337" s="301">
        <v>9892.7</v>
      </c>
      <c r="M337" s="301">
        <v>6720.8</v>
      </c>
      <c r="N337" s="301">
        <v>6720.8</v>
      </c>
      <c r="O337" s="460">
        <f t="shared" si="54"/>
        <v>6000.6</v>
      </c>
      <c r="P337" s="301">
        <v>6000.6</v>
      </c>
      <c r="Q337" s="301">
        <v>0</v>
      </c>
      <c r="R337" s="460">
        <f t="shared" si="55"/>
        <v>5652.8</v>
      </c>
      <c r="S337" s="301">
        <v>5652.8</v>
      </c>
      <c r="T337" s="301">
        <v>0</v>
      </c>
      <c r="U337" s="460">
        <f t="shared" si="56"/>
        <v>5481.2</v>
      </c>
      <c r="V337" s="301">
        <v>5481.2</v>
      </c>
      <c r="W337" s="301">
        <v>0</v>
      </c>
    </row>
    <row r="338" spans="1:23" ht="90">
      <c r="A338" s="74" t="s">
        <v>267</v>
      </c>
      <c r="B338" s="39" t="s">
        <v>132</v>
      </c>
      <c r="C338" s="484" t="s">
        <v>492</v>
      </c>
      <c r="D338" s="40"/>
      <c r="E338" s="41" t="s">
        <v>257</v>
      </c>
      <c r="F338" s="41" t="s">
        <v>105</v>
      </c>
      <c r="G338" s="41" t="s">
        <v>125</v>
      </c>
      <c r="H338" s="40">
        <v>611</v>
      </c>
      <c r="I338" s="180" t="s">
        <v>450</v>
      </c>
      <c r="J338" s="201">
        <v>40979</v>
      </c>
      <c r="K338" s="207" t="s">
        <v>113</v>
      </c>
      <c r="L338" s="301">
        <v>842.7</v>
      </c>
      <c r="M338" s="301">
        <v>0</v>
      </c>
      <c r="N338" s="301">
        <v>0</v>
      </c>
      <c r="O338" s="460">
        <f t="shared" si="54"/>
        <v>0</v>
      </c>
      <c r="P338" s="301">
        <v>0</v>
      </c>
      <c r="Q338" s="301">
        <v>0</v>
      </c>
      <c r="R338" s="460">
        <f t="shared" si="55"/>
        <v>0</v>
      </c>
      <c r="S338" s="301">
        <v>0</v>
      </c>
      <c r="T338" s="301">
        <v>0</v>
      </c>
      <c r="U338" s="460">
        <f t="shared" si="56"/>
        <v>0</v>
      </c>
      <c r="V338" s="301">
        <v>0</v>
      </c>
      <c r="W338" s="301">
        <v>0</v>
      </c>
    </row>
    <row r="339" spans="1:23" ht="78.75">
      <c r="A339" s="74" t="s">
        <v>269</v>
      </c>
      <c r="B339" s="39" t="s">
        <v>132</v>
      </c>
      <c r="C339" s="484" t="s">
        <v>492</v>
      </c>
      <c r="D339" s="40"/>
      <c r="E339" s="41" t="s">
        <v>257</v>
      </c>
      <c r="F339" s="41" t="s">
        <v>105</v>
      </c>
      <c r="G339" s="41" t="s">
        <v>152</v>
      </c>
      <c r="H339" s="40">
        <v>611</v>
      </c>
      <c r="I339" s="180" t="s">
        <v>462</v>
      </c>
      <c r="J339" s="201">
        <v>41417</v>
      </c>
      <c r="K339" s="201" t="s">
        <v>113</v>
      </c>
      <c r="L339" s="301">
        <v>0</v>
      </c>
      <c r="M339" s="301">
        <v>203.6</v>
      </c>
      <c r="N339" s="301">
        <v>203.6</v>
      </c>
      <c r="O339" s="460">
        <f t="shared" si="54"/>
        <v>0</v>
      </c>
      <c r="P339" s="301">
        <v>0</v>
      </c>
      <c r="Q339" s="301">
        <v>0</v>
      </c>
      <c r="R339" s="460">
        <f t="shared" si="55"/>
        <v>0</v>
      </c>
      <c r="S339" s="301">
        <v>0</v>
      </c>
      <c r="T339" s="301">
        <v>0</v>
      </c>
      <c r="U339" s="460">
        <f t="shared" si="56"/>
        <v>0</v>
      </c>
      <c r="V339" s="301">
        <v>0</v>
      </c>
      <c r="W339" s="301">
        <v>0</v>
      </c>
    </row>
    <row r="340" spans="1:23" ht="90">
      <c r="A340" s="74" t="s">
        <v>499</v>
      </c>
      <c r="B340" s="39" t="s">
        <v>132</v>
      </c>
      <c r="C340" s="484" t="s">
        <v>492</v>
      </c>
      <c r="D340" s="307"/>
      <c r="E340" s="41" t="s">
        <v>257</v>
      </c>
      <c r="F340" s="41" t="s">
        <v>105</v>
      </c>
      <c r="G340" s="41" t="s">
        <v>281</v>
      </c>
      <c r="H340" s="42" t="s">
        <v>259</v>
      </c>
      <c r="I340" s="180" t="s">
        <v>500</v>
      </c>
      <c r="J340" s="201">
        <v>41198</v>
      </c>
      <c r="K340" s="201">
        <v>42369</v>
      </c>
      <c r="L340" s="301">
        <v>0</v>
      </c>
      <c r="M340" s="301">
        <v>0</v>
      </c>
      <c r="N340" s="301">
        <v>0</v>
      </c>
      <c r="O340" s="300">
        <f t="shared" si="54"/>
        <v>244</v>
      </c>
      <c r="P340" s="301">
        <v>244</v>
      </c>
      <c r="Q340" s="301">
        <v>0</v>
      </c>
      <c r="R340" s="300">
        <f t="shared" si="55"/>
        <v>244</v>
      </c>
      <c r="S340" s="301">
        <v>244</v>
      </c>
      <c r="T340" s="301">
        <v>0</v>
      </c>
      <c r="U340" s="300">
        <f t="shared" si="56"/>
        <v>0</v>
      </c>
      <c r="V340" s="301">
        <v>0</v>
      </c>
      <c r="W340" s="301">
        <v>0</v>
      </c>
    </row>
    <row r="341" spans="1:23" ht="78.75">
      <c r="A341" s="74" t="s">
        <v>273</v>
      </c>
      <c r="B341" s="39" t="s">
        <v>132</v>
      </c>
      <c r="C341" s="484" t="s">
        <v>492</v>
      </c>
      <c r="D341" s="40"/>
      <c r="E341" s="41" t="s">
        <v>257</v>
      </c>
      <c r="F341" s="41" t="s">
        <v>105</v>
      </c>
      <c r="G341" s="41" t="s">
        <v>390</v>
      </c>
      <c r="H341" s="40">
        <v>611</v>
      </c>
      <c r="I341" s="180" t="s">
        <v>501</v>
      </c>
      <c r="J341" s="201">
        <v>41194</v>
      </c>
      <c r="K341" s="201">
        <v>41639</v>
      </c>
      <c r="L341" s="301">
        <v>0</v>
      </c>
      <c r="M341" s="301">
        <v>8</v>
      </c>
      <c r="N341" s="301">
        <v>8</v>
      </c>
      <c r="O341" s="460">
        <f t="shared" si="54"/>
        <v>0</v>
      </c>
      <c r="P341" s="301">
        <v>0</v>
      </c>
      <c r="Q341" s="301">
        <v>0</v>
      </c>
      <c r="R341" s="460">
        <f t="shared" si="55"/>
        <v>0</v>
      </c>
      <c r="S341" s="301">
        <v>0</v>
      </c>
      <c r="T341" s="301">
        <v>0</v>
      </c>
      <c r="U341" s="460">
        <f t="shared" si="56"/>
        <v>0</v>
      </c>
      <c r="V341" s="301">
        <v>0</v>
      </c>
      <c r="W341" s="301">
        <v>0</v>
      </c>
    </row>
    <row r="342" spans="1:23" ht="112.5">
      <c r="A342" s="74" t="s">
        <v>275</v>
      </c>
      <c r="B342" s="39" t="s">
        <v>132</v>
      </c>
      <c r="C342" s="484" t="s">
        <v>502</v>
      </c>
      <c r="D342" s="309"/>
      <c r="E342" s="41" t="s">
        <v>257</v>
      </c>
      <c r="F342" s="41" t="s">
        <v>118</v>
      </c>
      <c r="G342" s="41" t="s">
        <v>258</v>
      </c>
      <c r="H342" s="40">
        <v>611</v>
      </c>
      <c r="I342" s="180" t="s">
        <v>503</v>
      </c>
      <c r="J342" s="201">
        <v>39875</v>
      </c>
      <c r="K342" s="207" t="s">
        <v>113</v>
      </c>
      <c r="L342" s="301">
        <v>63.5</v>
      </c>
      <c r="M342" s="301">
        <v>0</v>
      </c>
      <c r="N342" s="301">
        <v>0</v>
      </c>
      <c r="O342" s="460">
        <f t="shared" si="54"/>
        <v>0</v>
      </c>
      <c r="P342" s="301">
        <v>0</v>
      </c>
      <c r="Q342" s="301">
        <v>0</v>
      </c>
      <c r="R342" s="460">
        <f t="shared" si="55"/>
        <v>0</v>
      </c>
      <c r="S342" s="301">
        <v>0</v>
      </c>
      <c r="T342" s="301">
        <v>0</v>
      </c>
      <c r="U342" s="460">
        <f t="shared" si="56"/>
        <v>0</v>
      </c>
      <c r="V342" s="301">
        <v>0</v>
      </c>
      <c r="W342" s="301">
        <v>0</v>
      </c>
    </row>
    <row r="343" spans="1:23" ht="168.75">
      <c r="A343" s="74" t="s">
        <v>276</v>
      </c>
      <c r="B343" s="39" t="s">
        <v>132</v>
      </c>
      <c r="C343" s="484" t="s">
        <v>504</v>
      </c>
      <c r="D343" s="40"/>
      <c r="E343" s="41" t="s">
        <v>257</v>
      </c>
      <c r="F343" s="41" t="s">
        <v>118</v>
      </c>
      <c r="G343" s="41" t="s">
        <v>505</v>
      </c>
      <c r="H343" s="40">
        <v>611</v>
      </c>
      <c r="I343" s="180" t="s">
        <v>835</v>
      </c>
      <c r="J343" s="181" t="s">
        <v>445</v>
      </c>
      <c r="K343" s="180" t="s">
        <v>494</v>
      </c>
      <c r="L343" s="301">
        <v>7340.3</v>
      </c>
      <c r="M343" s="301">
        <v>7122.7</v>
      </c>
      <c r="N343" s="301">
        <v>7122.7</v>
      </c>
      <c r="O343" s="460">
        <f t="shared" si="54"/>
        <v>7696.2</v>
      </c>
      <c r="P343" s="301">
        <v>7696.2</v>
      </c>
      <c r="Q343" s="301">
        <v>0</v>
      </c>
      <c r="R343" s="460">
        <f t="shared" si="55"/>
        <v>7696.2</v>
      </c>
      <c r="S343" s="301">
        <v>7696.2</v>
      </c>
      <c r="T343" s="301">
        <v>0</v>
      </c>
      <c r="U343" s="460">
        <f t="shared" si="56"/>
        <v>7696.2</v>
      </c>
      <c r="V343" s="301">
        <v>7696.2</v>
      </c>
      <c r="W343" s="301">
        <v>0</v>
      </c>
    </row>
    <row r="344" spans="1:23" ht="168.75">
      <c r="A344" s="74" t="s">
        <v>277</v>
      </c>
      <c r="B344" s="39" t="s">
        <v>132</v>
      </c>
      <c r="C344" s="484" t="s">
        <v>502</v>
      </c>
      <c r="D344" s="40"/>
      <c r="E344" s="41" t="s">
        <v>257</v>
      </c>
      <c r="F344" s="41" t="s">
        <v>118</v>
      </c>
      <c r="G344" s="41" t="s">
        <v>263</v>
      </c>
      <c r="H344" s="40">
        <v>611</v>
      </c>
      <c r="I344" s="180" t="s">
        <v>836</v>
      </c>
      <c r="J344" s="181" t="s">
        <v>445</v>
      </c>
      <c r="K344" s="180" t="s">
        <v>494</v>
      </c>
      <c r="L344" s="301">
        <v>1023</v>
      </c>
      <c r="M344" s="301">
        <v>1554.2</v>
      </c>
      <c r="N344" s="301">
        <v>1554.2</v>
      </c>
      <c r="O344" s="460">
        <f t="shared" si="54"/>
        <v>863.3</v>
      </c>
      <c r="P344" s="301">
        <v>447.9</v>
      </c>
      <c r="Q344" s="301">
        <v>415.4</v>
      </c>
      <c r="R344" s="460">
        <f t="shared" si="55"/>
        <v>1430.1</v>
      </c>
      <c r="S344" s="301">
        <v>473.3</v>
      </c>
      <c r="T344" s="301">
        <v>956.8</v>
      </c>
      <c r="U344" s="460">
        <f t="shared" si="56"/>
        <v>1906.2</v>
      </c>
      <c r="V344" s="301">
        <v>358.8</v>
      </c>
      <c r="W344" s="301">
        <v>1547.4</v>
      </c>
    </row>
    <row r="345" spans="1:23" ht="194.25" customHeight="1">
      <c r="A345" s="74" t="s">
        <v>278</v>
      </c>
      <c r="B345" s="39" t="s">
        <v>132</v>
      </c>
      <c r="C345" s="484" t="s">
        <v>502</v>
      </c>
      <c r="D345" s="40"/>
      <c r="E345" s="41" t="s">
        <v>257</v>
      </c>
      <c r="F345" s="41" t="s">
        <v>118</v>
      </c>
      <c r="G345" s="41" t="s">
        <v>270</v>
      </c>
      <c r="H345" s="40">
        <v>611</v>
      </c>
      <c r="I345" s="180" t="s">
        <v>271</v>
      </c>
      <c r="J345" s="201">
        <v>41275</v>
      </c>
      <c r="K345" s="207" t="s">
        <v>113</v>
      </c>
      <c r="L345" s="301">
        <v>0</v>
      </c>
      <c r="M345" s="301">
        <v>330</v>
      </c>
      <c r="N345" s="301">
        <v>330</v>
      </c>
      <c r="O345" s="460">
        <f t="shared" si="54"/>
        <v>0</v>
      </c>
      <c r="P345" s="301">
        <v>0</v>
      </c>
      <c r="Q345" s="301">
        <v>0</v>
      </c>
      <c r="R345" s="460">
        <v>0</v>
      </c>
      <c r="S345" s="301">
        <v>0</v>
      </c>
      <c r="T345" s="301">
        <v>0</v>
      </c>
      <c r="U345" s="460">
        <f t="shared" si="56"/>
        <v>0</v>
      </c>
      <c r="V345" s="301">
        <v>0</v>
      </c>
      <c r="W345" s="301">
        <v>0</v>
      </c>
    </row>
    <row r="346" spans="1:23" ht="135">
      <c r="A346" s="74" t="s">
        <v>279</v>
      </c>
      <c r="B346" s="39" t="s">
        <v>132</v>
      </c>
      <c r="C346" s="484" t="s">
        <v>502</v>
      </c>
      <c r="D346" s="40"/>
      <c r="E346" s="41" t="s">
        <v>257</v>
      </c>
      <c r="F346" s="41" t="s">
        <v>118</v>
      </c>
      <c r="G346" s="41" t="s">
        <v>206</v>
      </c>
      <c r="H346" s="40">
        <v>611</v>
      </c>
      <c r="I346" s="180" t="s">
        <v>235</v>
      </c>
      <c r="J346" s="181" t="s">
        <v>236</v>
      </c>
      <c r="K346" s="180" t="s">
        <v>237</v>
      </c>
      <c r="L346" s="301">
        <v>788.3</v>
      </c>
      <c r="M346" s="301">
        <v>520.8</v>
      </c>
      <c r="N346" s="301">
        <v>520.8</v>
      </c>
      <c r="O346" s="460">
        <f t="shared" si="54"/>
        <v>2313.3</v>
      </c>
      <c r="P346" s="301">
        <v>2313.3</v>
      </c>
      <c r="Q346" s="301">
        <v>0</v>
      </c>
      <c r="R346" s="460">
        <f aca="true" t="shared" si="60" ref="R346:R362">S346+T346</f>
        <v>2287.9</v>
      </c>
      <c r="S346" s="301">
        <v>2287.9</v>
      </c>
      <c r="T346" s="301">
        <v>0</v>
      </c>
      <c r="U346" s="460">
        <f t="shared" si="56"/>
        <v>2402.4</v>
      </c>
      <c r="V346" s="301">
        <v>2402.4</v>
      </c>
      <c r="W346" s="301">
        <v>0</v>
      </c>
    </row>
    <row r="347" spans="1:23" ht="90">
      <c r="A347" s="74" t="s">
        <v>280</v>
      </c>
      <c r="B347" s="39" t="s">
        <v>132</v>
      </c>
      <c r="C347" s="484" t="s">
        <v>502</v>
      </c>
      <c r="D347" s="40"/>
      <c r="E347" s="41" t="s">
        <v>257</v>
      </c>
      <c r="F347" s="41" t="s">
        <v>118</v>
      </c>
      <c r="G347" s="41" t="s">
        <v>125</v>
      </c>
      <c r="H347" s="40">
        <v>611</v>
      </c>
      <c r="I347" s="180" t="s">
        <v>450</v>
      </c>
      <c r="J347" s="201">
        <v>40979</v>
      </c>
      <c r="K347" s="207" t="s">
        <v>113</v>
      </c>
      <c r="L347" s="301">
        <v>71.2</v>
      </c>
      <c r="M347" s="301">
        <v>0</v>
      </c>
      <c r="N347" s="301">
        <v>0</v>
      </c>
      <c r="O347" s="460">
        <f t="shared" si="54"/>
        <v>0</v>
      </c>
      <c r="P347" s="301">
        <v>0</v>
      </c>
      <c r="Q347" s="301">
        <v>0</v>
      </c>
      <c r="R347" s="460">
        <f t="shared" si="60"/>
        <v>0</v>
      </c>
      <c r="S347" s="301">
        <v>0</v>
      </c>
      <c r="T347" s="301">
        <v>0</v>
      </c>
      <c r="U347" s="460">
        <f t="shared" si="56"/>
        <v>0</v>
      </c>
      <c r="V347" s="301">
        <v>0</v>
      </c>
      <c r="W347" s="301">
        <v>0</v>
      </c>
    </row>
    <row r="348" spans="1:23" ht="78.75">
      <c r="A348" s="74" t="s">
        <v>283</v>
      </c>
      <c r="B348" s="39" t="s">
        <v>132</v>
      </c>
      <c r="C348" s="484" t="s">
        <v>502</v>
      </c>
      <c r="D348" s="40"/>
      <c r="E348" s="41" t="s">
        <v>257</v>
      </c>
      <c r="F348" s="41" t="s">
        <v>118</v>
      </c>
      <c r="G348" s="41" t="s">
        <v>152</v>
      </c>
      <c r="H348" s="40">
        <v>611</v>
      </c>
      <c r="I348" s="180" t="s">
        <v>462</v>
      </c>
      <c r="J348" s="201">
        <v>41417</v>
      </c>
      <c r="K348" s="201" t="s">
        <v>113</v>
      </c>
      <c r="L348" s="301">
        <v>0</v>
      </c>
      <c r="M348" s="301">
        <v>9.4</v>
      </c>
      <c r="N348" s="301">
        <v>9.4</v>
      </c>
      <c r="O348" s="460">
        <f t="shared" si="54"/>
        <v>0</v>
      </c>
      <c r="P348" s="301">
        <v>0</v>
      </c>
      <c r="Q348" s="301">
        <v>0</v>
      </c>
      <c r="R348" s="460">
        <f t="shared" si="60"/>
        <v>0</v>
      </c>
      <c r="S348" s="301">
        <v>0</v>
      </c>
      <c r="T348" s="301">
        <v>0</v>
      </c>
      <c r="U348" s="460">
        <f t="shared" si="56"/>
        <v>0</v>
      </c>
      <c r="V348" s="301">
        <v>0</v>
      </c>
      <c r="W348" s="301">
        <v>0</v>
      </c>
    </row>
    <row r="349" spans="1:23" ht="90">
      <c r="A349" s="100" t="s">
        <v>506</v>
      </c>
      <c r="B349" s="39" t="s">
        <v>132</v>
      </c>
      <c r="C349" s="484" t="s">
        <v>504</v>
      </c>
      <c r="D349" s="40"/>
      <c r="E349" s="41" t="s">
        <v>257</v>
      </c>
      <c r="F349" s="41" t="s">
        <v>118</v>
      </c>
      <c r="G349" s="41" t="s">
        <v>281</v>
      </c>
      <c r="H349" s="40">
        <v>611</v>
      </c>
      <c r="I349" s="180" t="s">
        <v>500</v>
      </c>
      <c r="J349" s="201">
        <v>41198</v>
      </c>
      <c r="K349" s="201">
        <v>42369</v>
      </c>
      <c r="L349" s="301">
        <v>0</v>
      </c>
      <c r="M349" s="301">
        <v>0</v>
      </c>
      <c r="N349" s="301">
        <v>0</v>
      </c>
      <c r="O349" s="300">
        <f>P349+Q349</f>
        <v>100.1</v>
      </c>
      <c r="P349" s="301">
        <v>100.1</v>
      </c>
      <c r="Q349" s="301">
        <v>0</v>
      </c>
      <c r="R349" s="300">
        <f>S349+T349</f>
        <v>100.1</v>
      </c>
      <c r="S349" s="301">
        <v>100.1</v>
      </c>
      <c r="T349" s="301">
        <v>0</v>
      </c>
      <c r="U349" s="300">
        <f>V349+W349</f>
        <v>0</v>
      </c>
      <c r="V349" s="301">
        <v>0</v>
      </c>
      <c r="W349" s="301">
        <v>0</v>
      </c>
    </row>
    <row r="350" spans="1:23" ht="90">
      <c r="A350" s="100" t="s">
        <v>288</v>
      </c>
      <c r="B350" s="39" t="s">
        <v>132</v>
      </c>
      <c r="C350" s="484" t="s">
        <v>502</v>
      </c>
      <c r="D350" s="40"/>
      <c r="E350" s="41" t="s">
        <v>257</v>
      </c>
      <c r="F350" s="41" t="s">
        <v>118</v>
      </c>
      <c r="G350" s="41" t="s">
        <v>281</v>
      </c>
      <c r="H350" s="40">
        <v>611</v>
      </c>
      <c r="I350" s="180" t="s">
        <v>500</v>
      </c>
      <c r="J350" s="201">
        <v>41198</v>
      </c>
      <c r="K350" s="201">
        <v>42369</v>
      </c>
      <c r="L350" s="301">
        <v>0</v>
      </c>
      <c r="M350" s="301">
        <v>0</v>
      </c>
      <c r="N350" s="301">
        <v>0</v>
      </c>
      <c r="O350" s="300">
        <f t="shared" si="54"/>
        <v>28.3</v>
      </c>
      <c r="P350" s="301">
        <v>28.3</v>
      </c>
      <c r="Q350" s="301">
        <v>0</v>
      </c>
      <c r="R350" s="300">
        <f t="shared" si="60"/>
        <v>28.3</v>
      </c>
      <c r="S350" s="301">
        <v>28.3</v>
      </c>
      <c r="T350" s="301">
        <v>0</v>
      </c>
      <c r="U350" s="300">
        <f t="shared" si="56"/>
        <v>0</v>
      </c>
      <c r="V350" s="301">
        <v>0</v>
      </c>
      <c r="W350" s="301">
        <v>0</v>
      </c>
    </row>
    <row r="351" spans="1:23" ht="78.75">
      <c r="A351" s="74" t="s">
        <v>289</v>
      </c>
      <c r="B351" s="39" t="s">
        <v>132</v>
      </c>
      <c r="C351" s="484" t="s">
        <v>504</v>
      </c>
      <c r="D351" s="40"/>
      <c r="E351" s="41" t="s">
        <v>257</v>
      </c>
      <c r="F351" s="41" t="s">
        <v>118</v>
      </c>
      <c r="G351" s="41" t="s">
        <v>390</v>
      </c>
      <c r="H351" s="40">
        <v>611</v>
      </c>
      <c r="I351" s="180" t="s">
        <v>507</v>
      </c>
      <c r="J351" s="190">
        <v>41194</v>
      </c>
      <c r="K351" s="181">
        <v>41639</v>
      </c>
      <c r="L351" s="301">
        <v>0</v>
      </c>
      <c r="M351" s="301">
        <v>45</v>
      </c>
      <c r="N351" s="301">
        <v>45</v>
      </c>
      <c r="O351" s="300">
        <f t="shared" si="54"/>
        <v>0</v>
      </c>
      <c r="P351" s="301">
        <v>0</v>
      </c>
      <c r="Q351" s="301">
        <v>0</v>
      </c>
      <c r="R351" s="300">
        <f t="shared" si="60"/>
        <v>0</v>
      </c>
      <c r="S351" s="301">
        <v>0</v>
      </c>
      <c r="T351" s="301">
        <v>0</v>
      </c>
      <c r="U351" s="300">
        <f t="shared" si="56"/>
        <v>0</v>
      </c>
      <c r="V351" s="301">
        <v>0</v>
      </c>
      <c r="W351" s="301">
        <v>0</v>
      </c>
    </row>
    <row r="352" spans="1:23" ht="78.75">
      <c r="A352" s="74" t="s">
        <v>290</v>
      </c>
      <c r="B352" s="39" t="s">
        <v>132</v>
      </c>
      <c r="C352" s="601" t="s">
        <v>508</v>
      </c>
      <c r="D352" s="40"/>
      <c r="E352" s="41" t="s">
        <v>257</v>
      </c>
      <c r="F352" s="41" t="s">
        <v>257</v>
      </c>
      <c r="G352" s="41" t="s">
        <v>509</v>
      </c>
      <c r="H352" s="40">
        <v>611</v>
      </c>
      <c r="I352" s="599" t="s">
        <v>510</v>
      </c>
      <c r="J352" s="565" t="s">
        <v>511</v>
      </c>
      <c r="K352" s="603" t="s">
        <v>113</v>
      </c>
      <c r="L352" s="301">
        <v>120.1</v>
      </c>
      <c r="M352" s="301">
        <v>120.1</v>
      </c>
      <c r="N352" s="301">
        <v>120.1</v>
      </c>
      <c r="O352" s="460">
        <f t="shared" si="54"/>
        <v>263.4</v>
      </c>
      <c r="P352" s="301">
        <v>263.4</v>
      </c>
      <c r="Q352" s="301">
        <v>0</v>
      </c>
      <c r="R352" s="460">
        <f t="shared" si="60"/>
        <v>263.4</v>
      </c>
      <c r="S352" s="301">
        <v>263.4</v>
      </c>
      <c r="T352" s="301">
        <v>0</v>
      </c>
      <c r="U352" s="460">
        <f t="shared" si="56"/>
        <v>263.4</v>
      </c>
      <c r="V352" s="301">
        <v>263.4</v>
      </c>
      <c r="W352" s="301">
        <v>0</v>
      </c>
    </row>
    <row r="353" spans="1:23" ht="78.75">
      <c r="A353" s="74" t="s">
        <v>291</v>
      </c>
      <c r="B353" s="39" t="s">
        <v>132</v>
      </c>
      <c r="C353" s="601"/>
      <c r="D353" s="40"/>
      <c r="E353" s="41" t="s">
        <v>257</v>
      </c>
      <c r="F353" s="41" t="s">
        <v>257</v>
      </c>
      <c r="G353" s="39">
        <v>4320201</v>
      </c>
      <c r="H353" s="40">
        <v>611</v>
      </c>
      <c r="I353" s="599"/>
      <c r="J353" s="602"/>
      <c r="K353" s="603"/>
      <c r="L353" s="301">
        <v>240.3</v>
      </c>
      <c r="M353" s="301">
        <v>0</v>
      </c>
      <c r="N353" s="301">
        <v>0</v>
      </c>
      <c r="O353" s="460">
        <f t="shared" si="54"/>
        <v>0</v>
      </c>
      <c r="P353" s="301">
        <v>0</v>
      </c>
      <c r="Q353" s="301">
        <v>0</v>
      </c>
      <c r="R353" s="460">
        <f t="shared" si="60"/>
        <v>0</v>
      </c>
      <c r="S353" s="301">
        <v>0</v>
      </c>
      <c r="T353" s="301">
        <v>0</v>
      </c>
      <c r="U353" s="460">
        <f t="shared" si="56"/>
        <v>0</v>
      </c>
      <c r="V353" s="301">
        <v>0</v>
      </c>
      <c r="W353" s="301">
        <v>0</v>
      </c>
    </row>
    <row r="354" spans="1:23" ht="78.75">
      <c r="A354" s="74" t="s">
        <v>295</v>
      </c>
      <c r="B354" s="39" t="s">
        <v>132</v>
      </c>
      <c r="C354" s="601"/>
      <c r="D354" s="40"/>
      <c r="E354" s="41" t="s">
        <v>257</v>
      </c>
      <c r="F354" s="41" t="s">
        <v>257</v>
      </c>
      <c r="G354" s="39">
        <v>5226602</v>
      </c>
      <c r="H354" s="40">
        <v>611</v>
      </c>
      <c r="I354" s="599"/>
      <c r="J354" s="566"/>
      <c r="K354" s="603"/>
      <c r="L354" s="301">
        <v>0</v>
      </c>
      <c r="M354" s="301">
        <v>235.7</v>
      </c>
      <c r="N354" s="301">
        <v>235.7</v>
      </c>
      <c r="O354" s="460">
        <f t="shared" si="54"/>
        <v>0</v>
      </c>
      <c r="P354" s="301">
        <v>0</v>
      </c>
      <c r="Q354" s="301">
        <v>0</v>
      </c>
      <c r="R354" s="460">
        <f t="shared" si="60"/>
        <v>0</v>
      </c>
      <c r="S354" s="301">
        <v>0</v>
      </c>
      <c r="T354" s="301">
        <v>0</v>
      </c>
      <c r="U354" s="460">
        <f t="shared" si="56"/>
        <v>0</v>
      </c>
      <c r="V354" s="301">
        <v>0</v>
      </c>
      <c r="W354" s="301">
        <v>0</v>
      </c>
    </row>
    <row r="355" spans="1:23" ht="78.75">
      <c r="A355" s="74" t="s">
        <v>298</v>
      </c>
      <c r="B355" s="39" t="s">
        <v>132</v>
      </c>
      <c r="C355" s="484" t="s">
        <v>512</v>
      </c>
      <c r="D355" s="40"/>
      <c r="E355" s="41" t="s">
        <v>257</v>
      </c>
      <c r="F355" s="41" t="s">
        <v>108</v>
      </c>
      <c r="G355" s="41" t="s">
        <v>347</v>
      </c>
      <c r="H355" s="40">
        <v>611</v>
      </c>
      <c r="I355" s="180" t="s">
        <v>513</v>
      </c>
      <c r="J355" s="200">
        <v>40833</v>
      </c>
      <c r="K355" s="201" t="s">
        <v>113</v>
      </c>
      <c r="L355" s="301">
        <v>2409.5</v>
      </c>
      <c r="M355" s="301">
        <v>3592.2</v>
      </c>
      <c r="N355" s="301">
        <v>3592.2</v>
      </c>
      <c r="O355" s="460">
        <f t="shared" si="54"/>
        <v>1216.9</v>
      </c>
      <c r="P355" s="301">
        <v>1132.7</v>
      </c>
      <c r="Q355" s="301">
        <v>84.2</v>
      </c>
      <c r="R355" s="460">
        <f t="shared" si="60"/>
        <v>1994.6999999999998</v>
      </c>
      <c r="S355" s="301">
        <v>1567.6</v>
      </c>
      <c r="T355" s="301">
        <v>427.1</v>
      </c>
      <c r="U355" s="460">
        <f t="shared" si="56"/>
        <v>2511</v>
      </c>
      <c r="V355" s="301">
        <v>1717</v>
      </c>
      <c r="W355" s="301">
        <v>794</v>
      </c>
    </row>
    <row r="356" spans="1:23" ht="135">
      <c r="A356" s="74" t="s">
        <v>300</v>
      </c>
      <c r="B356" s="39" t="s">
        <v>132</v>
      </c>
      <c r="C356" s="484" t="s">
        <v>512</v>
      </c>
      <c r="D356" s="40"/>
      <c r="E356" s="41" t="s">
        <v>257</v>
      </c>
      <c r="F356" s="41" t="s">
        <v>108</v>
      </c>
      <c r="G356" s="41" t="s">
        <v>206</v>
      </c>
      <c r="H356" s="40">
        <v>611</v>
      </c>
      <c r="I356" s="180" t="s">
        <v>235</v>
      </c>
      <c r="J356" s="181" t="s">
        <v>236</v>
      </c>
      <c r="K356" s="180" t="s">
        <v>237</v>
      </c>
      <c r="L356" s="301">
        <v>2164.7</v>
      </c>
      <c r="M356" s="301">
        <v>1266</v>
      </c>
      <c r="N356" s="301">
        <v>1266</v>
      </c>
      <c r="O356" s="460">
        <f t="shared" si="54"/>
        <v>3955.6</v>
      </c>
      <c r="P356" s="301">
        <v>3955.6</v>
      </c>
      <c r="Q356" s="301">
        <v>0</v>
      </c>
      <c r="R356" s="460">
        <f t="shared" si="60"/>
        <v>3520.6</v>
      </c>
      <c r="S356" s="301">
        <v>3520.6</v>
      </c>
      <c r="T356" s="301">
        <v>0</v>
      </c>
      <c r="U356" s="460">
        <f t="shared" si="56"/>
        <v>3371.3</v>
      </c>
      <c r="V356" s="301">
        <v>3371.3</v>
      </c>
      <c r="W356" s="301">
        <v>0</v>
      </c>
    </row>
    <row r="357" spans="1:23" ht="90">
      <c r="A357" s="74" t="s">
        <v>304</v>
      </c>
      <c r="B357" s="39" t="s">
        <v>132</v>
      </c>
      <c r="C357" s="484" t="s">
        <v>512</v>
      </c>
      <c r="D357" s="40"/>
      <c r="E357" s="41" t="s">
        <v>257</v>
      </c>
      <c r="F357" s="41" t="s">
        <v>108</v>
      </c>
      <c r="G357" s="41" t="s">
        <v>125</v>
      </c>
      <c r="H357" s="40">
        <v>611</v>
      </c>
      <c r="I357" s="180" t="s">
        <v>450</v>
      </c>
      <c r="J357" s="201">
        <v>40979</v>
      </c>
      <c r="K357" s="207" t="s">
        <v>113</v>
      </c>
      <c r="L357" s="301">
        <v>264.5</v>
      </c>
      <c r="M357" s="301">
        <v>0</v>
      </c>
      <c r="N357" s="301">
        <v>0</v>
      </c>
      <c r="O357" s="460">
        <f t="shared" si="54"/>
        <v>0</v>
      </c>
      <c r="P357" s="301">
        <v>0</v>
      </c>
      <c r="Q357" s="301">
        <v>0</v>
      </c>
      <c r="R357" s="460">
        <f t="shared" si="60"/>
        <v>0</v>
      </c>
      <c r="S357" s="301">
        <v>0</v>
      </c>
      <c r="T357" s="301">
        <v>0</v>
      </c>
      <c r="U357" s="460">
        <f t="shared" si="56"/>
        <v>0</v>
      </c>
      <c r="V357" s="301">
        <v>0</v>
      </c>
      <c r="W357" s="301">
        <v>0</v>
      </c>
    </row>
    <row r="358" spans="1:23" ht="78.75">
      <c r="A358" s="74" t="s">
        <v>306</v>
      </c>
      <c r="B358" s="39" t="s">
        <v>132</v>
      </c>
      <c r="C358" s="484" t="s">
        <v>512</v>
      </c>
      <c r="D358" s="40"/>
      <c r="E358" s="41" t="s">
        <v>257</v>
      </c>
      <c r="F358" s="41" t="s">
        <v>108</v>
      </c>
      <c r="G358" s="41" t="s">
        <v>152</v>
      </c>
      <c r="H358" s="40">
        <v>611</v>
      </c>
      <c r="I358" s="180" t="s">
        <v>462</v>
      </c>
      <c r="J358" s="201">
        <v>41417</v>
      </c>
      <c r="K358" s="201" t="s">
        <v>113</v>
      </c>
      <c r="L358" s="301">
        <v>0</v>
      </c>
      <c r="M358" s="301">
        <v>64.9</v>
      </c>
      <c r="N358" s="301">
        <v>64.9</v>
      </c>
      <c r="O358" s="460">
        <f t="shared" si="54"/>
        <v>0</v>
      </c>
      <c r="P358" s="301">
        <v>0</v>
      </c>
      <c r="Q358" s="301">
        <v>0</v>
      </c>
      <c r="R358" s="460">
        <f t="shared" si="60"/>
        <v>0</v>
      </c>
      <c r="S358" s="301">
        <v>0</v>
      </c>
      <c r="T358" s="301">
        <v>0</v>
      </c>
      <c r="U358" s="460">
        <f t="shared" si="56"/>
        <v>0</v>
      </c>
      <c r="V358" s="301">
        <v>0</v>
      </c>
      <c r="W358" s="301">
        <v>0</v>
      </c>
    </row>
    <row r="359" spans="1:23" ht="157.5">
      <c r="A359" s="74" t="s">
        <v>298</v>
      </c>
      <c r="B359" s="39" t="s">
        <v>132</v>
      </c>
      <c r="C359" s="484" t="s">
        <v>514</v>
      </c>
      <c r="D359" s="40"/>
      <c r="E359" s="41" t="s">
        <v>257</v>
      </c>
      <c r="F359" s="41" t="s">
        <v>108</v>
      </c>
      <c r="G359" s="41" t="s">
        <v>347</v>
      </c>
      <c r="H359" s="40">
        <v>611</v>
      </c>
      <c r="I359" s="180" t="s">
        <v>837</v>
      </c>
      <c r="J359" s="310" t="s">
        <v>515</v>
      </c>
      <c r="K359" s="310" t="s">
        <v>516</v>
      </c>
      <c r="L359" s="301">
        <v>4454.4</v>
      </c>
      <c r="M359" s="301">
        <v>5809</v>
      </c>
      <c r="N359" s="301">
        <v>5808.9</v>
      </c>
      <c r="O359" s="460">
        <f t="shared" si="54"/>
        <v>3265.5</v>
      </c>
      <c r="P359" s="301">
        <v>3175</v>
      </c>
      <c r="Q359" s="301">
        <v>90.5</v>
      </c>
      <c r="R359" s="460">
        <f t="shared" si="60"/>
        <v>4100.8</v>
      </c>
      <c r="S359" s="301">
        <v>3641.9</v>
      </c>
      <c r="T359" s="301">
        <v>458.9</v>
      </c>
      <c r="U359" s="460">
        <f t="shared" si="56"/>
        <v>4655.4</v>
      </c>
      <c r="V359" s="301">
        <v>3802.2</v>
      </c>
      <c r="W359" s="301">
        <v>853.2</v>
      </c>
    </row>
    <row r="360" spans="1:23" ht="135">
      <c r="A360" s="74" t="s">
        <v>308</v>
      </c>
      <c r="B360" s="39" t="s">
        <v>132</v>
      </c>
      <c r="C360" s="484" t="s">
        <v>514</v>
      </c>
      <c r="D360" s="40"/>
      <c r="E360" s="41" t="s">
        <v>257</v>
      </c>
      <c r="F360" s="41" t="s">
        <v>108</v>
      </c>
      <c r="G360" s="41" t="s">
        <v>206</v>
      </c>
      <c r="H360" s="40">
        <v>611</v>
      </c>
      <c r="I360" s="180" t="s">
        <v>235</v>
      </c>
      <c r="J360" s="181" t="s">
        <v>236</v>
      </c>
      <c r="K360" s="180" t="s">
        <v>237</v>
      </c>
      <c r="L360" s="301">
        <v>2164.6</v>
      </c>
      <c r="M360" s="301">
        <v>1344.4</v>
      </c>
      <c r="N360" s="301">
        <v>1344.4</v>
      </c>
      <c r="O360" s="460">
        <f t="shared" si="54"/>
        <v>4247.8</v>
      </c>
      <c r="P360" s="301">
        <v>4247.8</v>
      </c>
      <c r="Q360" s="301">
        <v>0</v>
      </c>
      <c r="R360" s="460">
        <f t="shared" si="60"/>
        <v>3781</v>
      </c>
      <c r="S360" s="301">
        <v>3781</v>
      </c>
      <c r="T360" s="301">
        <v>0</v>
      </c>
      <c r="U360" s="460">
        <f t="shared" si="56"/>
        <v>3620.6</v>
      </c>
      <c r="V360" s="301">
        <v>3620.6</v>
      </c>
      <c r="W360" s="301">
        <v>0</v>
      </c>
    </row>
    <row r="361" spans="1:23" ht="90">
      <c r="A361" s="74" t="s">
        <v>309</v>
      </c>
      <c r="B361" s="39" t="s">
        <v>132</v>
      </c>
      <c r="C361" s="484" t="s">
        <v>514</v>
      </c>
      <c r="D361" s="40"/>
      <c r="E361" s="41" t="s">
        <v>257</v>
      </c>
      <c r="F361" s="41" t="s">
        <v>108</v>
      </c>
      <c r="G361" s="41" t="s">
        <v>125</v>
      </c>
      <c r="H361" s="40">
        <v>611</v>
      </c>
      <c r="I361" s="180" t="s">
        <v>450</v>
      </c>
      <c r="J361" s="201">
        <v>40979</v>
      </c>
      <c r="K361" s="207" t="s">
        <v>113</v>
      </c>
      <c r="L361" s="301">
        <v>256.6</v>
      </c>
      <c r="M361" s="301">
        <v>0</v>
      </c>
      <c r="N361" s="301">
        <v>0</v>
      </c>
      <c r="O361" s="460">
        <f t="shared" si="54"/>
        <v>0</v>
      </c>
      <c r="P361" s="301">
        <v>0</v>
      </c>
      <c r="Q361" s="301">
        <v>0</v>
      </c>
      <c r="R361" s="460">
        <f t="shared" si="60"/>
        <v>0</v>
      </c>
      <c r="S361" s="301">
        <v>0</v>
      </c>
      <c r="T361" s="301">
        <v>0</v>
      </c>
      <c r="U361" s="460">
        <f t="shared" si="56"/>
        <v>0</v>
      </c>
      <c r="V361" s="301">
        <v>0</v>
      </c>
      <c r="W361" s="301">
        <v>0</v>
      </c>
    </row>
    <row r="362" spans="1:23" ht="78.75">
      <c r="A362" s="74" t="s">
        <v>310</v>
      </c>
      <c r="B362" s="39" t="s">
        <v>132</v>
      </c>
      <c r="C362" s="484" t="s">
        <v>514</v>
      </c>
      <c r="D362" s="40"/>
      <c r="E362" s="41" t="s">
        <v>257</v>
      </c>
      <c r="F362" s="41" t="s">
        <v>108</v>
      </c>
      <c r="G362" s="41" t="s">
        <v>152</v>
      </c>
      <c r="H362" s="40">
        <v>611</v>
      </c>
      <c r="I362" s="180" t="s">
        <v>462</v>
      </c>
      <c r="J362" s="201">
        <v>41417</v>
      </c>
      <c r="K362" s="201" t="s">
        <v>113</v>
      </c>
      <c r="L362" s="301">
        <v>0</v>
      </c>
      <c r="M362" s="301">
        <v>65.7</v>
      </c>
      <c r="N362" s="301">
        <v>65.7</v>
      </c>
      <c r="O362" s="460">
        <f t="shared" si="54"/>
        <v>0</v>
      </c>
      <c r="P362" s="301">
        <v>0</v>
      </c>
      <c r="Q362" s="301">
        <v>0</v>
      </c>
      <c r="R362" s="460">
        <f t="shared" si="60"/>
        <v>0</v>
      </c>
      <c r="S362" s="301">
        <v>0</v>
      </c>
      <c r="T362" s="301">
        <v>0</v>
      </c>
      <c r="U362" s="460">
        <f t="shared" si="56"/>
        <v>0</v>
      </c>
      <c r="V362" s="301">
        <v>0</v>
      </c>
      <c r="W362" s="301">
        <v>0</v>
      </c>
    </row>
    <row r="363" spans="1:23" ht="47.25">
      <c r="A363" s="74" t="s">
        <v>48</v>
      </c>
      <c r="B363" s="63" t="s">
        <v>93</v>
      </c>
      <c r="C363" s="64" t="s">
        <v>81</v>
      </c>
      <c r="D363" s="64"/>
      <c r="E363" s="39"/>
      <c r="F363" s="39"/>
      <c r="G363" s="39"/>
      <c r="H363" s="40"/>
      <c r="I363" s="75"/>
      <c r="J363" s="76"/>
      <c r="K363" s="77"/>
      <c r="L363" s="301"/>
      <c r="M363" s="301"/>
      <c r="N363" s="301"/>
      <c r="O363" s="301"/>
      <c r="P363" s="301"/>
      <c r="Q363" s="301"/>
      <c r="R363" s="301"/>
      <c r="S363" s="301"/>
      <c r="T363" s="301"/>
      <c r="U363" s="301"/>
      <c r="V363" s="301"/>
      <c r="W363" s="301"/>
    </row>
    <row r="364" spans="1:23" ht="15.75">
      <c r="A364" s="74" t="s">
        <v>66</v>
      </c>
      <c r="B364" s="63"/>
      <c r="C364" s="64"/>
      <c r="D364" s="64"/>
      <c r="E364" s="39"/>
      <c r="F364" s="39"/>
      <c r="G364" s="39"/>
      <c r="H364" s="40"/>
      <c r="I364" s="75"/>
      <c r="J364" s="76"/>
      <c r="K364" s="77"/>
      <c r="L364" s="301"/>
      <c r="M364" s="301"/>
      <c r="N364" s="301"/>
      <c r="O364" s="301"/>
      <c r="P364" s="301"/>
      <c r="Q364" s="301"/>
      <c r="R364" s="301"/>
      <c r="S364" s="301"/>
      <c r="T364" s="301"/>
      <c r="U364" s="301"/>
      <c r="V364" s="301"/>
      <c r="W364" s="301"/>
    </row>
    <row r="365" spans="1:23" ht="31.5">
      <c r="A365" s="74" t="s">
        <v>49</v>
      </c>
      <c r="B365" s="101" t="s">
        <v>50</v>
      </c>
      <c r="C365" s="79" t="s">
        <v>81</v>
      </c>
      <c r="D365" s="79"/>
      <c r="E365" s="39"/>
      <c r="F365" s="39"/>
      <c r="G365" s="39"/>
      <c r="H365" s="40"/>
      <c r="I365" s="75"/>
      <c r="J365" s="76"/>
      <c r="K365" s="77"/>
      <c r="L365" s="300">
        <f>SUM(L366:L385)</f>
        <v>3857.3999999999996</v>
      </c>
      <c r="M365" s="300">
        <f>SUM(M366:M385)</f>
        <v>2972.6000000000004</v>
      </c>
      <c r="N365" s="300">
        <f>SUM(N366:N385)</f>
        <v>2931.9</v>
      </c>
      <c r="O365" s="300">
        <f aca="true" t="shared" si="61" ref="O365:W365">SUM(O366:O385)</f>
        <v>2221.2</v>
      </c>
      <c r="P365" s="300">
        <f>SUM(P366:P385)</f>
        <v>554.2</v>
      </c>
      <c r="Q365" s="300">
        <f t="shared" si="61"/>
        <v>1667</v>
      </c>
      <c r="R365" s="300">
        <f t="shared" si="61"/>
        <v>419.20000000000005</v>
      </c>
      <c r="S365" s="300">
        <f t="shared" si="61"/>
        <v>419.20000000000005</v>
      </c>
      <c r="T365" s="300">
        <f t="shared" si="61"/>
        <v>0</v>
      </c>
      <c r="U365" s="300">
        <f t="shared" si="61"/>
        <v>366.7</v>
      </c>
      <c r="V365" s="300">
        <f t="shared" si="61"/>
        <v>366.7</v>
      </c>
      <c r="W365" s="300">
        <f t="shared" si="61"/>
        <v>0</v>
      </c>
    </row>
    <row r="366" spans="1:23" ht="157.5">
      <c r="A366" s="74" t="s">
        <v>67</v>
      </c>
      <c r="B366" s="311" t="s">
        <v>50</v>
      </c>
      <c r="C366" s="307"/>
      <c r="D366" s="307"/>
      <c r="E366" s="41" t="s">
        <v>123</v>
      </c>
      <c r="F366" s="41" t="s">
        <v>105</v>
      </c>
      <c r="G366" s="41" t="s">
        <v>371</v>
      </c>
      <c r="H366" s="42" t="s">
        <v>372</v>
      </c>
      <c r="I366" s="180" t="s">
        <v>517</v>
      </c>
      <c r="J366" s="181" t="s">
        <v>518</v>
      </c>
      <c r="K366" s="181" t="s">
        <v>486</v>
      </c>
      <c r="L366" s="301">
        <v>0</v>
      </c>
      <c r="M366" s="301">
        <v>125.4</v>
      </c>
      <c r="N366" s="301">
        <v>111.3</v>
      </c>
      <c r="O366" s="300">
        <f aca="true" t="shared" si="62" ref="O366:O385">P366+Q366</f>
        <v>125.7</v>
      </c>
      <c r="P366" s="301">
        <v>125.7</v>
      </c>
      <c r="Q366" s="301">
        <v>0</v>
      </c>
      <c r="R366" s="300">
        <f aca="true" t="shared" si="63" ref="R366:R385">S366+T366</f>
        <v>125.7</v>
      </c>
      <c r="S366" s="301">
        <v>125.7</v>
      </c>
      <c r="T366" s="301">
        <v>0</v>
      </c>
      <c r="U366" s="300">
        <f aca="true" t="shared" si="64" ref="U366:U385">V366+W366</f>
        <v>125.7</v>
      </c>
      <c r="V366" s="301">
        <v>125.7</v>
      </c>
      <c r="W366" s="301">
        <v>0</v>
      </c>
    </row>
    <row r="367" spans="1:23" ht="90">
      <c r="A367" s="74" t="s">
        <v>376</v>
      </c>
      <c r="B367" s="311" t="s">
        <v>50</v>
      </c>
      <c r="C367" s="307"/>
      <c r="D367" s="307"/>
      <c r="E367" s="41" t="s">
        <v>123</v>
      </c>
      <c r="F367" s="41" t="s">
        <v>118</v>
      </c>
      <c r="G367" s="41" t="s">
        <v>464</v>
      </c>
      <c r="H367" s="42" t="s">
        <v>372</v>
      </c>
      <c r="I367" s="180" t="s">
        <v>465</v>
      </c>
      <c r="J367" s="190">
        <v>41194</v>
      </c>
      <c r="K367" s="181">
        <v>41639</v>
      </c>
      <c r="L367" s="301">
        <v>0</v>
      </c>
      <c r="M367" s="301">
        <v>35</v>
      </c>
      <c r="N367" s="301">
        <v>35</v>
      </c>
      <c r="O367" s="300">
        <f t="shared" si="62"/>
        <v>0</v>
      </c>
      <c r="P367" s="301">
        <v>0</v>
      </c>
      <c r="Q367" s="301">
        <v>0</v>
      </c>
      <c r="R367" s="300">
        <f t="shared" si="63"/>
        <v>0</v>
      </c>
      <c r="S367" s="301">
        <v>0</v>
      </c>
      <c r="T367" s="301">
        <v>0</v>
      </c>
      <c r="U367" s="300">
        <f t="shared" si="64"/>
        <v>0</v>
      </c>
      <c r="V367" s="301">
        <v>0</v>
      </c>
      <c r="W367" s="301">
        <v>0</v>
      </c>
    </row>
    <row r="368" spans="1:23" ht="90">
      <c r="A368" s="74" t="s">
        <v>519</v>
      </c>
      <c r="B368" s="311" t="s">
        <v>50</v>
      </c>
      <c r="C368" s="307"/>
      <c r="D368" s="307"/>
      <c r="E368" s="41" t="s">
        <v>123</v>
      </c>
      <c r="F368" s="41" t="s">
        <v>118</v>
      </c>
      <c r="G368" s="41" t="s">
        <v>143</v>
      </c>
      <c r="H368" s="42" t="s">
        <v>372</v>
      </c>
      <c r="I368" s="180" t="s">
        <v>463</v>
      </c>
      <c r="J368" s="200">
        <v>41050</v>
      </c>
      <c r="K368" s="201">
        <v>41274</v>
      </c>
      <c r="L368" s="301">
        <v>473.5</v>
      </c>
      <c r="M368" s="301">
        <v>0</v>
      </c>
      <c r="N368" s="301">
        <v>0</v>
      </c>
      <c r="O368" s="300">
        <f t="shared" si="62"/>
        <v>0</v>
      </c>
      <c r="P368" s="301">
        <v>0</v>
      </c>
      <c r="Q368" s="301">
        <v>0</v>
      </c>
      <c r="R368" s="300">
        <f t="shared" si="63"/>
        <v>0</v>
      </c>
      <c r="S368" s="301">
        <v>0</v>
      </c>
      <c r="T368" s="301">
        <v>0</v>
      </c>
      <c r="U368" s="300">
        <f t="shared" si="64"/>
        <v>0</v>
      </c>
      <c r="V368" s="301">
        <v>0</v>
      </c>
      <c r="W368" s="301">
        <v>0</v>
      </c>
    </row>
    <row r="369" spans="1:23" ht="225">
      <c r="A369" s="74" t="s">
        <v>380</v>
      </c>
      <c r="B369" s="311" t="s">
        <v>50</v>
      </c>
      <c r="C369" s="307"/>
      <c r="D369" s="307"/>
      <c r="E369" s="41" t="s">
        <v>257</v>
      </c>
      <c r="F369" s="41" t="s">
        <v>105</v>
      </c>
      <c r="G369" s="41" t="s">
        <v>151</v>
      </c>
      <c r="H369" s="42" t="s">
        <v>372</v>
      </c>
      <c r="I369" s="180" t="s">
        <v>520</v>
      </c>
      <c r="J369" s="181" t="s">
        <v>521</v>
      </c>
      <c r="K369" s="205" t="s">
        <v>113</v>
      </c>
      <c r="L369" s="301">
        <v>70</v>
      </c>
      <c r="M369" s="301">
        <v>229.7</v>
      </c>
      <c r="N369" s="301">
        <v>229.7</v>
      </c>
      <c r="O369" s="300">
        <f t="shared" si="62"/>
        <v>0</v>
      </c>
      <c r="P369" s="301">
        <v>0</v>
      </c>
      <c r="Q369" s="301">
        <v>0</v>
      </c>
      <c r="R369" s="300">
        <f t="shared" si="63"/>
        <v>0</v>
      </c>
      <c r="S369" s="301">
        <v>0</v>
      </c>
      <c r="T369" s="301">
        <v>0</v>
      </c>
      <c r="U369" s="300">
        <f t="shared" si="64"/>
        <v>0</v>
      </c>
      <c r="V369" s="301">
        <v>0</v>
      </c>
      <c r="W369" s="301">
        <v>0</v>
      </c>
    </row>
    <row r="370" spans="1:23" ht="168.75">
      <c r="A370" s="74" t="s">
        <v>382</v>
      </c>
      <c r="B370" s="311" t="s">
        <v>50</v>
      </c>
      <c r="C370" s="307"/>
      <c r="D370" s="307"/>
      <c r="E370" s="41" t="s">
        <v>257</v>
      </c>
      <c r="F370" s="41" t="s">
        <v>105</v>
      </c>
      <c r="G370" s="41" t="s">
        <v>522</v>
      </c>
      <c r="H370" s="42" t="s">
        <v>372</v>
      </c>
      <c r="I370" s="180" t="s">
        <v>838</v>
      </c>
      <c r="J370" s="181" t="s">
        <v>445</v>
      </c>
      <c r="K370" s="180" t="s">
        <v>494</v>
      </c>
      <c r="L370" s="301">
        <v>770</v>
      </c>
      <c r="M370" s="301">
        <v>394.1</v>
      </c>
      <c r="N370" s="301">
        <v>393.7</v>
      </c>
      <c r="O370" s="300">
        <f t="shared" si="62"/>
        <v>0</v>
      </c>
      <c r="P370" s="301">
        <v>0</v>
      </c>
      <c r="Q370" s="301">
        <v>0</v>
      </c>
      <c r="R370" s="300">
        <f t="shared" si="63"/>
        <v>0</v>
      </c>
      <c r="S370" s="301">
        <v>0</v>
      </c>
      <c r="T370" s="301">
        <v>0</v>
      </c>
      <c r="U370" s="300">
        <f t="shared" si="64"/>
        <v>0</v>
      </c>
      <c r="V370" s="301">
        <v>0</v>
      </c>
      <c r="W370" s="301">
        <v>0</v>
      </c>
    </row>
    <row r="371" spans="1:23" ht="67.5">
      <c r="A371" s="74" t="s">
        <v>385</v>
      </c>
      <c r="B371" s="311" t="s">
        <v>50</v>
      </c>
      <c r="C371" s="307"/>
      <c r="D371" s="307"/>
      <c r="E371" s="41" t="s">
        <v>257</v>
      </c>
      <c r="F371" s="41" t="s">
        <v>105</v>
      </c>
      <c r="G371" s="41" t="s">
        <v>523</v>
      </c>
      <c r="H371" s="42" t="s">
        <v>372</v>
      </c>
      <c r="I371" s="180" t="s">
        <v>469</v>
      </c>
      <c r="J371" s="200">
        <v>40808</v>
      </c>
      <c r="K371" s="201">
        <v>42004</v>
      </c>
      <c r="L371" s="301">
        <v>0</v>
      </c>
      <c r="M371" s="301">
        <v>652</v>
      </c>
      <c r="N371" s="301">
        <v>650.9</v>
      </c>
      <c r="O371" s="300"/>
      <c r="P371" s="301"/>
      <c r="Q371" s="301"/>
      <c r="R371" s="300"/>
      <c r="S371" s="301"/>
      <c r="T371" s="301"/>
      <c r="U371" s="300"/>
      <c r="V371" s="301"/>
      <c r="W371" s="301"/>
    </row>
    <row r="372" spans="1:23" ht="101.25">
      <c r="A372" s="74" t="s">
        <v>386</v>
      </c>
      <c r="B372" s="311" t="s">
        <v>50</v>
      </c>
      <c r="C372" s="307"/>
      <c r="D372" s="307"/>
      <c r="E372" s="41" t="s">
        <v>257</v>
      </c>
      <c r="F372" s="41" t="s">
        <v>105</v>
      </c>
      <c r="G372" s="41" t="s">
        <v>383</v>
      </c>
      <c r="H372" s="42" t="s">
        <v>372</v>
      </c>
      <c r="I372" s="180" t="s">
        <v>524</v>
      </c>
      <c r="J372" s="201">
        <v>41549</v>
      </c>
      <c r="K372" s="201">
        <v>42735</v>
      </c>
      <c r="L372" s="301">
        <v>0</v>
      </c>
      <c r="M372" s="301">
        <v>0</v>
      </c>
      <c r="N372" s="301">
        <v>0</v>
      </c>
      <c r="O372" s="300">
        <f t="shared" si="62"/>
        <v>109.6</v>
      </c>
      <c r="P372" s="301">
        <v>109.6</v>
      </c>
      <c r="Q372" s="301">
        <v>0</v>
      </c>
      <c r="R372" s="300">
        <f t="shared" si="63"/>
        <v>89.2</v>
      </c>
      <c r="S372" s="301">
        <v>89.2</v>
      </c>
      <c r="T372" s="301">
        <v>0</v>
      </c>
      <c r="U372" s="300">
        <f t="shared" si="64"/>
        <v>88</v>
      </c>
      <c r="V372" s="301">
        <v>88</v>
      </c>
      <c r="W372" s="301">
        <v>0</v>
      </c>
    </row>
    <row r="373" spans="1:23" ht="101.25">
      <c r="A373" s="74" t="s">
        <v>389</v>
      </c>
      <c r="B373" s="311" t="s">
        <v>50</v>
      </c>
      <c r="C373" s="307"/>
      <c r="D373" s="307"/>
      <c r="E373" s="41" t="s">
        <v>257</v>
      </c>
      <c r="F373" s="41" t="s">
        <v>105</v>
      </c>
      <c r="G373" s="41" t="s">
        <v>525</v>
      </c>
      <c r="H373" s="42" t="s">
        <v>372</v>
      </c>
      <c r="I373" s="180" t="s">
        <v>526</v>
      </c>
      <c r="J373" s="201">
        <v>41561</v>
      </c>
      <c r="K373" s="201">
        <v>42735</v>
      </c>
      <c r="L373" s="301">
        <v>0</v>
      </c>
      <c r="M373" s="301">
        <v>0</v>
      </c>
      <c r="N373" s="301">
        <v>0</v>
      </c>
      <c r="O373" s="300">
        <f t="shared" si="62"/>
        <v>400</v>
      </c>
      <c r="P373" s="301">
        <v>0</v>
      </c>
      <c r="Q373" s="301">
        <v>400</v>
      </c>
      <c r="R373" s="300">
        <f t="shared" si="63"/>
        <v>0</v>
      </c>
      <c r="S373" s="301">
        <v>0</v>
      </c>
      <c r="T373" s="301">
        <v>0</v>
      </c>
      <c r="U373" s="300">
        <f t="shared" si="64"/>
        <v>0</v>
      </c>
      <c r="V373" s="301">
        <v>0</v>
      </c>
      <c r="W373" s="301">
        <v>0</v>
      </c>
    </row>
    <row r="374" spans="1:23" ht="168.75">
      <c r="A374" s="74" t="s">
        <v>392</v>
      </c>
      <c r="B374" s="311" t="s">
        <v>50</v>
      </c>
      <c r="C374" s="307"/>
      <c r="D374" s="307"/>
      <c r="E374" s="41" t="s">
        <v>257</v>
      </c>
      <c r="F374" s="41" t="s">
        <v>118</v>
      </c>
      <c r="G374" s="41" t="s">
        <v>527</v>
      </c>
      <c r="H374" s="42" t="s">
        <v>372</v>
      </c>
      <c r="I374" s="180" t="s">
        <v>830</v>
      </c>
      <c r="J374" s="181" t="s">
        <v>445</v>
      </c>
      <c r="K374" s="180" t="s">
        <v>494</v>
      </c>
      <c r="L374" s="301">
        <v>1760</v>
      </c>
      <c r="M374" s="301">
        <v>210</v>
      </c>
      <c r="N374" s="301">
        <v>185</v>
      </c>
      <c r="O374" s="300">
        <f t="shared" si="62"/>
        <v>0</v>
      </c>
      <c r="P374" s="301">
        <v>0</v>
      </c>
      <c r="Q374" s="301">
        <v>0</v>
      </c>
      <c r="R374" s="300">
        <f t="shared" si="63"/>
        <v>0</v>
      </c>
      <c r="S374" s="301">
        <v>0</v>
      </c>
      <c r="T374" s="301">
        <v>0</v>
      </c>
      <c r="U374" s="300">
        <f t="shared" si="64"/>
        <v>0</v>
      </c>
      <c r="V374" s="301">
        <v>0</v>
      </c>
      <c r="W374" s="301">
        <v>0</v>
      </c>
    </row>
    <row r="375" spans="1:23" ht="225">
      <c r="A375" s="74" t="s">
        <v>394</v>
      </c>
      <c r="B375" s="311" t="s">
        <v>50</v>
      </c>
      <c r="C375" s="307"/>
      <c r="D375" s="307"/>
      <c r="E375" s="41" t="s">
        <v>257</v>
      </c>
      <c r="F375" s="41" t="s">
        <v>118</v>
      </c>
      <c r="G375" s="41" t="s">
        <v>151</v>
      </c>
      <c r="H375" s="42">
        <v>612</v>
      </c>
      <c r="I375" s="180" t="s">
        <v>520</v>
      </c>
      <c r="J375" s="181" t="s">
        <v>521</v>
      </c>
      <c r="K375" s="205" t="s">
        <v>113</v>
      </c>
      <c r="L375" s="301">
        <v>99.2</v>
      </c>
      <c r="M375" s="301">
        <v>199.8</v>
      </c>
      <c r="N375" s="301">
        <v>199.8</v>
      </c>
      <c r="O375" s="300">
        <f t="shared" si="62"/>
        <v>0</v>
      </c>
      <c r="P375" s="301">
        <v>0</v>
      </c>
      <c r="Q375" s="301">
        <v>0</v>
      </c>
      <c r="R375" s="300">
        <f t="shared" si="63"/>
        <v>0</v>
      </c>
      <c r="S375" s="301">
        <v>0</v>
      </c>
      <c r="T375" s="301">
        <v>0</v>
      </c>
      <c r="U375" s="300">
        <f t="shared" si="64"/>
        <v>0</v>
      </c>
      <c r="V375" s="301">
        <v>0</v>
      </c>
      <c r="W375" s="301">
        <v>0</v>
      </c>
    </row>
    <row r="376" spans="1:23" ht="45">
      <c r="A376" s="74" t="s">
        <v>395</v>
      </c>
      <c r="B376" s="311" t="s">
        <v>50</v>
      </c>
      <c r="C376" s="40"/>
      <c r="D376" s="40"/>
      <c r="E376" s="41" t="s">
        <v>257</v>
      </c>
      <c r="F376" s="41" t="s">
        <v>118</v>
      </c>
      <c r="G376" s="41" t="s">
        <v>528</v>
      </c>
      <c r="H376" s="40">
        <v>612</v>
      </c>
      <c r="I376" s="180" t="s">
        <v>529</v>
      </c>
      <c r="J376" s="201">
        <v>40430</v>
      </c>
      <c r="K376" s="207" t="s">
        <v>496</v>
      </c>
      <c r="L376" s="301">
        <v>55.5</v>
      </c>
      <c r="M376" s="301">
        <v>129.5</v>
      </c>
      <c r="N376" s="301">
        <v>129.5</v>
      </c>
      <c r="O376" s="300">
        <f t="shared" si="62"/>
        <v>0</v>
      </c>
      <c r="P376" s="301">
        <v>0</v>
      </c>
      <c r="Q376" s="301">
        <v>0</v>
      </c>
      <c r="R376" s="300">
        <f t="shared" si="63"/>
        <v>0</v>
      </c>
      <c r="S376" s="301">
        <v>0</v>
      </c>
      <c r="T376" s="301">
        <v>0</v>
      </c>
      <c r="U376" s="300">
        <f t="shared" si="64"/>
        <v>0</v>
      </c>
      <c r="V376" s="301">
        <v>0</v>
      </c>
      <c r="W376" s="301">
        <v>0</v>
      </c>
    </row>
    <row r="377" spans="1:23" ht="67.5">
      <c r="A377" s="74" t="s">
        <v>396</v>
      </c>
      <c r="B377" s="311" t="s">
        <v>50</v>
      </c>
      <c r="C377" s="40"/>
      <c r="D377" s="40"/>
      <c r="E377" s="41" t="s">
        <v>257</v>
      </c>
      <c r="F377" s="41" t="s">
        <v>118</v>
      </c>
      <c r="G377" s="41" t="s">
        <v>523</v>
      </c>
      <c r="H377" s="40">
        <v>610</v>
      </c>
      <c r="I377" s="180" t="s">
        <v>469</v>
      </c>
      <c r="J377" s="200">
        <v>40808</v>
      </c>
      <c r="K377" s="201">
        <v>42004</v>
      </c>
      <c r="L377" s="301">
        <v>0</v>
      </c>
      <c r="M377" s="301">
        <v>43</v>
      </c>
      <c r="N377" s="301">
        <v>43</v>
      </c>
      <c r="O377" s="300">
        <f t="shared" si="62"/>
        <v>0</v>
      </c>
      <c r="P377" s="301">
        <v>0</v>
      </c>
      <c r="Q377" s="301">
        <v>0</v>
      </c>
      <c r="R377" s="300">
        <f t="shared" si="63"/>
        <v>0</v>
      </c>
      <c r="S377" s="301">
        <v>0</v>
      </c>
      <c r="T377" s="301">
        <v>0</v>
      </c>
      <c r="U377" s="300">
        <f t="shared" si="64"/>
        <v>0</v>
      </c>
      <c r="V377" s="301">
        <v>0</v>
      </c>
      <c r="W377" s="301">
        <v>0</v>
      </c>
    </row>
    <row r="378" spans="1:23" ht="180">
      <c r="A378" s="74" t="s">
        <v>397</v>
      </c>
      <c r="B378" s="311" t="s">
        <v>50</v>
      </c>
      <c r="C378" s="40"/>
      <c r="D378" s="40"/>
      <c r="E378" s="41" t="s">
        <v>257</v>
      </c>
      <c r="F378" s="41" t="s">
        <v>118</v>
      </c>
      <c r="G378" s="41" t="s">
        <v>383</v>
      </c>
      <c r="H378" s="40">
        <v>612</v>
      </c>
      <c r="I378" s="180" t="s">
        <v>530</v>
      </c>
      <c r="J378" s="181" t="s">
        <v>531</v>
      </c>
      <c r="K378" s="181" t="s">
        <v>532</v>
      </c>
      <c r="L378" s="301">
        <v>0</v>
      </c>
      <c r="M378" s="301">
        <v>326.3</v>
      </c>
      <c r="N378" s="301">
        <v>326.3</v>
      </c>
      <c r="O378" s="300">
        <f t="shared" si="62"/>
        <v>131.4</v>
      </c>
      <c r="P378" s="301">
        <v>131.4</v>
      </c>
      <c r="Q378" s="301">
        <v>0</v>
      </c>
      <c r="R378" s="300">
        <f t="shared" si="63"/>
        <v>151.8</v>
      </c>
      <c r="S378" s="301">
        <v>151.8</v>
      </c>
      <c r="T378" s="301">
        <v>0</v>
      </c>
      <c r="U378" s="300">
        <f t="shared" si="64"/>
        <v>153</v>
      </c>
      <c r="V378" s="301">
        <v>153</v>
      </c>
      <c r="W378" s="301">
        <v>0</v>
      </c>
    </row>
    <row r="379" spans="1:23" ht="101.25">
      <c r="A379" s="74" t="s">
        <v>400</v>
      </c>
      <c r="B379" s="311" t="s">
        <v>50</v>
      </c>
      <c r="C379" s="40"/>
      <c r="D379" s="40"/>
      <c r="E379" s="41" t="s">
        <v>257</v>
      </c>
      <c r="F379" s="41" t="s">
        <v>118</v>
      </c>
      <c r="G379" s="41" t="s">
        <v>525</v>
      </c>
      <c r="H379" s="40">
        <v>612</v>
      </c>
      <c r="I379" s="180" t="s">
        <v>526</v>
      </c>
      <c r="J379" s="201">
        <v>41561</v>
      </c>
      <c r="K379" s="201">
        <v>42735</v>
      </c>
      <c r="L379" s="301">
        <v>0</v>
      </c>
      <c r="M379" s="301">
        <v>0</v>
      </c>
      <c r="N379" s="301">
        <v>0</v>
      </c>
      <c r="O379" s="300">
        <f t="shared" si="62"/>
        <v>1267</v>
      </c>
      <c r="P379" s="301">
        <v>0</v>
      </c>
      <c r="Q379" s="301">
        <v>1267</v>
      </c>
      <c r="R379" s="300">
        <f t="shared" si="63"/>
        <v>0</v>
      </c>
      <c r="S379" s="301">
        <v>0</v>
      </c>
      <c r="T379" s="301">
        <v>0</v>
      </c>
      <c r="U379" s="300">
        <f t="shared" si="64"/>
        <v>0</v>
      </c>
      <c r="V379" s="301">
        <v>0</v>
      </c>
      <c r="W379" s="301">
        <v>0</v>
      </c>
    </row>
    <row r="380" spans="1:23" ht="135">
      <c r="A380" s="74" t="s">
        <v>533</v>
      </c>
      <c r="B380" s="311" t="s">
        <v>50</v>
      </c>
      <c r="C380" s="40"/>
      <c r="D380" s="40"/>
      <c r="E380" s="41" t="s">
        <v>257</v>
      </c>
      <c r="F380" s="41" t="s">
        <v>108</v>
      </c>
      <c r="G380" s="41" t="s">
        <v>159</v>
      </c>
      <c r="H380" s="40">
        <v>612</v>
      </c>
      <c r="I380" s="312" t="s">
        <v>165</v>
      </c>
      <c r="J380" s="181">
        <v>41480</v>
      </c>
      <c r="K380" s="181" t="s">
        <v>113</v>
      </c>
      <c r="L380" s="301">
        <v>0</v>
      </c>
      <c r="M380" s="301">
        <v>227.5</v>
      </c>
      <c r="N380" s="301">
        <v>227.5</v>
      </c>
      <c r="O380" s="300">
        <f t="shared" si="62"/>
        <v>0</v>
      </c>
      <c r="P380" s="301">
        <v>0</v>
      </c>
      <c r="Q380" s="301">
        <v>0</v>
      </c>
      <c r="R380" s="300">
        <f t="shared" si="63"/>
        <v>0</v>
      </c>
      <c r="S380" s="301">
        <v>0</v>
      </c>
      <c r="T380" s="301">
        <v>0</v>
      </c>
      <c r="U380" s="300">
        <f t="shared" si="64"/>
        <v>0</v>
      </c>
      <c r="V380" s="301">
        <v>0</v>
      </c>
      <c r="W380" s="301">
        <v>0</v>
      </c>
    </row>
    <row r="381" spans="1:23" ht="157.5">
      <c r="A381" s="74" t="s">
        <v>534</v>
      </c>
      <c r="B381" s="311" t="s">
        <v>50</v>
      </c>
      <c r="C381" s="307"/>
      <c r="D381" s="307"/>
      <c r="E381" s="41" t="s">
        <v>257</v>
      </c>
      <c r="F381" s="41" t="s">
        <v>108</v>
      </c>
      <c r="G381" s="41" t="s">
        <v>347</v>
      </c>
      <c r="H381" s="42" t="s">
        <v>372</v>
      </c>
      <c r="I381" s="180" t="s">
        <v>839</v>
      </c>
      <c r="J381" s="310" t="s">
        <v>515</v>
      </c>
      <c r="K381" s="310" t="s">
        <v>516</v>
      </c>
      <c r="L381" s="301">
        <v>18</v>
      </c>
      <c r="M381" s="301">
        <v>0</v>
      </c>
      <c r="N381" s="301">
        <v>0</v>
      </c>
      <c r="O381" s="300">
        <f t="shared" si="62"/>
        <v>135</v>
      </c>
      <c r="P381" s="301">
        <v>135</v>
      </c>
      <c r="Q381" s="301">
        <v>0</v>
      </c>
      <c r="R381" s="300">
        <f t="shared" si="63"/>
        <v>0</v>
      </c>
      <c r="S381" s="301">
        <v>0</v>
      </c>
      <c r="T381" s="301">
        <v>0</v>
      </c>
      <c r="U381" s="300">
        <f t="shared" si="64"/>
        <v>0</v>
      </c>
      <c r="V381" s="301">
        <v>0</v>
      </c>
      <c r="W381" s="301">
        <v>0</v>
      </c>
    </row>
    <row r="382" spans="1:23" ht="67.5">
      <c r="A382" s="74" t="s">
        <v>405</v>
      </c>
      <c r="B382" s="311" t="s">
        <v>50</v>
      </c>
      <c r="C382" s="307"/>
      <c r="D382" s="307"/>
      <c r="E382" s="41" t="s">
        <v>257</v>
      </c>
      <c r="F382" s="41" t="s">
        <v>108</v>
      </c>
      <c r="G382" s="41" t="s">
        <v>523</v>
      </c>
      <c r="H382" s="42" t="s">
        <v>372</v>
      </c>
      <c r="I382" s="180" t="s">
        <v>469</v>
      </c>
      <c r="J382" s="200">
        <v>40808</v>
      </c>
      <c r="K382" s="201">
        <v>42004</v>
      </c>
      <c r="L382" s="301">
        <v>110</v>
      </c>
      <c r="M382" s="301">
        <v>166.9</v>
      </c>
      <c r="N382" s="301">
        <v>166.9</v>
      </c>
      <c r="O382" s="300">
        <f t="shared" si="62"/>
        <v>0</v>
      </c>
      <c r="P382" s="301">
        <v>0</v>
      </c>
      <c r="Q382" s="301">
        <v>0</v>
      </c>
      <c r="R382" s="300">
        <f t="shared" si="63"/>
        <v>0</v>
      </c>
      <c r="S382" s="301">
        <v>0</v>
      </c>
      <c r="T382" s="301">
        <v>0</v>
      </c>
      <c r="U382" s="300">
        <f t="shared" si="64"/>
        <v>0</v>
      </c>
      <c r="V382" s="301">
        <v>0</v>
      </c>
      <c r="W382" s="301">
        <v>0</v>
      </c>
    </row>
    <row r="383" spans="1:23" ht="90">
      <c r="A383" s="74" t="s">
        <v>406</v>
      </c>
      <c r="B383" s="311" t="s">
        <v>50</v>
      </c>
      <c r="C383" s="307"/>
      <c r="D383" s="307"/>
      <c r="E383" s="41" t="s">
        <v>257</v>
      </c>
      <c r="F383" s="41" t="s">
        <v>108</v>
      </c>
      <c r="G383" s="41" t="s">
        <v>281</v>
      </c>
      <c r="H383" s="42" t="s">
        <v>372</v>
      </c>
      <c r="I383" s="180" t="s">
        <v>535</v>
      </c>
      <c r="J383" s="201">
        <v>41198</v>
      </c>
      <c r="K383" s="201">
        <v>42369</v>
      </c>
      <c r="L383" s="301">
        <v>0</v>
      </c>
      <c r="M383" s="301">
        <v>0</v>
      </c>
      <c r="N383" s="301">
        <v>0</v>
      </c>
      <c r="O383" s="300">
        <f t="shared" si="62"/>
        <v>52.5</v>
      </c>
      <c r="P383" s="301">
        <v>52.5</v>
      </c>
      <c r="Q383" s="301">
        <v>0</v>
      </c>
      <c r="R383" s="300">
        <f t="shared" si="63"/>
        <v>52.5</v>
      </c>
      <c r="S383" s="301">
        <v>52.5</v>
      </c>
      <c r="T383" s="301">
        <v>0</v>
      </c>
      <c r="U383" s="300">
        <f t="shared" si="64"/>
        <v>0</v>
      </c>
      <c r="V383" s="301">
        <v>0</v>
      </c>
      <c r="W383" s="301">
        <v>0</v>
      </c>
    </row>
    <row r="384" spans="1:23" ht="78.75">
      <c r="A384" s="74" t="s">
        <v>408</v>
      </c>
      <c r="B384" s="311" t="s">
        <v>50</v>
      </c>
      <c r="C384" s="307"/>
      <c r="D384" s="307"/>
      <c r="E384" s="41" t="s">
        <v>257</v>
      </c>
      <c r="F384" s="41" t="s">
        <v>108</v>
      </c>
      <c r="G384" s="41" t="s">
        <v>390</v>
      </c>
      <c r="H384" s="42" t="s">
        <v>372</v>
      </c>
      <c r="I384" s="180" t="s">
        <v>507</v>
      </c>
      <c r="J384" s="190">
        <v>41194</v>
      </c>
      <c r="K384" s="181">
        <v>41639</v>
      </c>
      <c r="L384" s="301">
        <v>226.6</v>
      </c>
      <c r="M384" s="301">
        <v>233.4</v>
      </c>
      <c r="N384" s="301">
        <v>233.3</v>
      </c>
      <c r="O384" s="300">
        <f t="shared" si="62"/>
        <v>0</v>
      </c>
      <c r="P384" s="301">
        <v>0</v>
      </c>
      <c r="Q384" s="301">
        <v>0</v>
      </c>
      <c r="R384" s="300">
        <f t="shared" si="63"/>
        <v>0</v>
      </c>
      <c r="S384" s="301">
        <v>0</v>
      </c>
      <c r="T384" s="301">
        <v>0</v>
      </c>
      <c r="U384" s="300">
        <f t="shared" si="64"/>
        <v>0</v>
      </c>
      <c r="V384" s="301">
        <v>0</v>
      </c>
      <c r="W384" s="301">
        <v>0</v>
      </c>
    </row>
    <row r="385" spans="1:23" ht="90">
      <c r="A385" s="74" t="s">
        <v>411</v>
      </c>
      <c r="B385" s="311" t="s">
        <v>50</v>
      </c>
      <c r="C385" s="307"/>
      <c r="D385" s="307"/>
      <c r="E385" s="41" t="s">
        <v>257</v>
      </c>
      <c r="F385" s="41" t="s">
        <v>108</v>
      </c>
      <c r="G385" s="41" t="s">
        <v>398</v>
      </c>
      <c r="H385" s="42" t="s">
        <v>372</v>
      </c>
      <c r="I385" s="180" t="s">
        <v>536</v>
      </c>
      <c r="J385" s="190">
        <v>40998</v>
      </c>
      <c r="K385" s="181">
        <v>41274</v>
      </c>
      <c r="L385" s="301">
        <v>274.6</v>
      </c>
      <c r="M385" s="301">
        <v>0</v>
      </c>
      <c r="N385" s="301">
        <v>0</v>
      </c>
      <c r="O385" s="300">
        <f t="shared" si="62"/>
        <v>0</v>
      </c>
      <c r="P385" s="301">
        <v>0</v>
      </c>
      <c r="Q385" s="301">
        <v>0</v>
      </c>
      <c r="R385" s="300">
        <f t="shared" si="63"/>
        <v>0</v>
      </c>
      <c r="S385" s="301">
        <v>0</v>
      </c>
      <c r="T385" s="301">
        <v>0</v>
      </c>
      <c r="U385" s="300">
        <f t="shared" si="64"/>
        <v>0</v>
      </c>
      <c r="V385" s="301">
        <v>0</v>
      </c>
      <c r="W385" s="301">
        <v>0</v>
      </c>
    </row>
    <row r="386" spans="1:23" ht="15.75">
      <c r="A386" s="550" t="s">
        <v>52</v>
      </c>
      <c r="B386" s="550"/>
      <c r="C386" s="550"/>
      <c r="D386" s="550"/>
      <c r="E386" s="550"/>
      <c r="F386" s="550"/>
      <c r="G386" s="550"/>
      <c r="H386" s="550"/>
      <c r="I386" s="550"/>
      <c r="J386" s="550"/>
      <c r="K386" s="550"/>
      <c r="L386" s="301"/>
      <c r="M386" s="301"/>
      <c r="N386" s="301"/>
      <c r="O386" s="301"/>
      <c r="P386" s="301"/>
      <c r="Q386" s="301"/>
      <c r="R386" s="301"/>
      <c r="S386" s="301"/>
      <c r="T386" s="301"/>
      <c r="U386" s="301"/>
      <c r="V386" s="301"/>
      <c r="W386" s="301"/>
    </row>
    <row r="387" spans="1:23" ht="94.5">
      <c r="A387" s="74" t="s">
        <v>53</v>
      </c>
      <c r="B387" s="63" t="s">
        <v>537</v>
      </c>
      <c r="C387" s="64"/>
      <c r="D387" s="64"/>
      <c r="E387" s="39"/>
      <c r="F387" s="39"/>
      <c r="G387" s="39"/>
      <c r="H387" s="40"/>
      <c r="I387" s="75"/>
      <c r="J387" s="76"/>
      <c r="K387" s="77"/>
      <c r="L387" s="301"/>
      <c r="M387" s="301"/>
      <c r="N387" s="301"/>
      <c r="O387" s="301"/>
      <c r="P387" s="301"/>
      <c r="Q387" s="301"/>
      <c r="R387" s="301"/>
      <c r="S387" s="301"/>
      <c r="T387" s="301"/>
      <c r="U387" s="301"/>
      <c r="V387" s="301"/>
      <c r="W387" s="301"/>
    </row>
    <row r="388" spans="1:23" ht="15.75">
      <c r="A388" s="74" t="s">
        <v>68</v>
      </c>
      <c r="B388" s="63"/>
      <c r="C388" s="64"/>
      <c r="D388" s="64"/>
      <c r="E388" s="39"/>
      <c r="F388" s="39"/>
      <c r="G388" s="39"/>
      <c r="H388" s="40"/>
      <c r="I388" s="75"/>
      <c r="J388" s="76"/>
      <c r="K388" s="77"/>
      <c r="L388" s="301"/>
      <c r="M388" s="301"/>
      <c r="N388" s="301"/>
      <c r="O388" s="301"/>
      <c r="P388" s="301"/>
      <c r="Q388" s="301"/>
      <c r="R388" s="301"/>
      <c r="S388" s="301"/>
      <c r="T388" s="301"/>
      <c r="U388" s="301"/>
      <c r="V388" s="301"/>
      <c r="W388" s="301"/>
    </row>
    <row r="389" spans="1:23" ht="63">
      <c r="A389" s="74" t="s">
        <v>56</v>
      </c>
      <c r="B389" s="63" t="s">
        <v>94</v>
      </c>
      <c r="C389" s="64" t="s">
        <v>81</v>
      </c>
      <c r="D389" s="64"/>
      <c r="E389" s="39"/>
      <c r="F389" s="39"/>
      <c r="G389" s="39"/>
      <c r="H389" s="40"/>
      <c r="I389" s="75"/>
      <c r="J389" s="76"/>
      <c r="K389" s="77"/>
      <c r="L389" s="301"/>
      <c r="M389" s="301"/>
      <c r="N389" s="301"/>
      <c r="O389" s="301"/>
      <c r="P389" s="301"/>
      <c r="Q389" s="301"/>
      <c r="R389" s="301"/>
      <c r="S389" s="301"/>
      <c r="T389" s="301"/>
      <c r="U389" s="301"/>
      <c r="V389" s="301"/>
      <c r="W389" s="301"/>
    </row>
    <row r="390" spans="1:23" ht="15.75">
      <c r="A390" s="74" t="s">
        <v>69</v>
      </c>
      <c r="B390" s="63"/>
      <c r="C390" s="64"/>
      <c r="D390" s="64"/>
      <c r="E390" s="39"/>
      <c r="F390" s="39"/>
      <c r="G390" s="39"/>
      <c r="H390" s="40"/>
      <c r="I390" s="75"/>
      <c r="J390" s="76"/>
      <c r="K390" s="77"/>
      <c r="L390" s="301"/>
      <c r="M390" s="301"/>
      <c r="N390" s="301"/>
      <c r="O390" s="301"/>
      <c r="P390" s="301"/>
      <c r="Q390" s="301"/>
      <c r="R390" s="301"/>
      <c r="S390" s="301"/>
      <c r="T390" s="301"/>
      <c r="U390" s="301"/>
      <c r="V390" s="301"/>
      <c r="W390" s="301"/>
    </row>
    <row r="391" spans="1:23" ht="31.5">
      <c r="A391" s="74" t="s">
        <v>55</v>
      </c>
      <c r="B391" s="101" t="s">
        <v>54</v>
      </c>
      <c r="C391" s="79" t="s">
        <v>81</v>
      </c>
      <c r="D391" s="79"/>
      <c r="E391" s="39"/>
      <c r="F391" s="39"/>
      <c r="G391" s="39"/>
      <c r="H391" s="40"/>
      <c r="I391" s="75"/>
      <c r="J391" s="76"/>
      <c r="K391" s="77"/>
      <c r="L391" s="301"/>
      <c r="M391" s="301"/>
      <c r="N391" s="301"/>
      <c r="O391" s="301"/>
      <c r="P391" s="301"/>
      <c r="Q391" s="301"/>
      <c r="R391" s="301"/>
      <c r="S391" s="301"/>
      <c r="T391" s="301"/>
      <c r="U391" s="301"/>
      <c r="V391" s="301"/>
      <c r="W391" s="301"/>
    </row>
    <row r="392" spans="1:23" ht="15.75">
      <c r="A392" s="74" t="s">
        <v>70</v>
      </c>
      <c r="B392" s="78"/>
      <c r="C392" s="79"/>
      <c r="D392" s="79"/>
      <c r="E392" s="39"/>
      <c r="F392" s="39"/>
      <c r="G392" s="39"/>
      <c r="H392" s="40"/>
      <c r="I392" s="75"/>
      <c r="J392" s="76"/>
      <c r="K392" s="77"/>
      <c r="L392" s="301"/>
      <c r="M392" s="301"/>
      <c r="N392" s="301"/>
      <c r="O392" s="301"/>
      <c r="P392" s="301"/>
      <c r="Q392" s="301"/>
      <c r="R392" s="301"/>
      <c r="S392" s="301"/>
      <c r="T392" s="301"/>
      <c r="U392" s="301"/>
      <c r="V392" s="301"/>
      <c r="W392" s="301"/>
    </row>
    <row r="393" spans="1:23" ht="15.75">
      <c r="A393" s="550" t="s">
        <v>95</v>
      </c>
      <c r="B393" s="550"/>
      <c r="C393" s="550"/>
      <c r="D393" s="550"/>
      <c r="E393" s="550"/>
      <c r="F393" s="550"/>
      <c r="G393" s="550"/>
      <c r="H393" s="550"/>
      <c r="I393" s="550"/>
      <c r="J393" s="550"/>
      <c r="K393" s="550"/>
      <c r="L393" s="301"/>
      <c r="M393" s="301"/>
      <c r="N393" s="301"/>
      <c r="O393" s="301"/>
      <c r="P393" s="301"/>
      <c r="Q393" s="301"/>
      <c r="R393" s="301"/>
      <c r="S393" s="301"/>
      <c r="T393" s="301"/>
      <c r="U393" s="301"/>
      <c r="V393" s="301"/>
      <c r="W393" s="301"/>
    </row>
    <row r="394" spans="1:23" ht="15.75">
      <c r="A394" s="74" t="s">
        <v>57</v>
      </c>
      <c r="B394" s="63"/>
      <c r="C394" s="64" t="s">
        <v>81</v>
      </c>
      <c r="D394" s="64"/>
      <c r="E394" s="39"/>
      <c r="F394" s="39"/>
      <c r="G394" s="39"/>
      <c r="H394" s="40"/>
      <c r="I394" s="75"/>
      <c r="J394" s="76"/>
      <c r="K394" s="77"/>
      <c r="L394" s="301"/>
      <c r="M394" s="301"/>
      <c r="N394" s="301"/>
      <c r="O394" s="301"/>
      <c r="P394" s="301"/>
      <c r="Q394" s="301"/>
      <c r="R394" s="301"/>
      <c r="S394" s="301"/>
      <c r="T394" s="301"/>
      <c r="U394" s="301"/>
      <c r="V394" s="301"/>
      <c r="W394" s="301"/>
    </row>
    <row r="395" spans="1:23" ht="15.75">
      <c r="A395" s="546" t="s">
        <v>96</v>
      </c>
      <c r="B395" s="546"/>
      <c r="C395" s="546"/>
      <c r="D395" s="546"/>
      <c r="E395" s="546"/>
      <c r="F395" s="546"/>
      <c r="G395" s="546"/>
      <c r="H395" s="546"/>
      <c r="I395" s="546"/>
      <c r="J395" s="546"/>
      <c r="K395" s="546"/>
      <c r="L395" s="523"/>
      <c r="M395" s="459"/>
      <c r="N395" s="459"/>
      <c r="O395" s="459"/>
      <c r="P395" s="459"/>
      <c r="Q395" s="459"/>
      <c r="R395" s="459"/>
      <c r="S395" s="459"/>
      <c r="T395" s="459"/>
      <c r="U395" s="459"/>
      <c r="V395" s="459"/>
      <c r="W395" s="459"/>
    </row>
    <row r="396" spans="1:23" ht="15.75">
      <c r="A396" s="80" t="s">
        <v>17</v>
      </c>
      <c r="B396" s="63"/>
      <c r="C396" s="64" t="s">
        <v>81</v>
      </c>
      <c r="D396" s="64"/>
      <c r="E396" s="39"/>
      <c r="F396" s="39"/>
      <c r="G396" s="39"/>
      <c r="H396" s="40"/>
      <c r="I396" s="75"/>
      <c r="J396" s="76"/>
      <c r="K396" s="77"/>
      <c r="L396" s="301"/>
      <c r="M396" s="301"/>
      <c r="N396" s="301"/>
      <c r="O396" s="301"/>
      <c r="P396" s="301"/>
      <c r="Q396" s="301"/>
      <c r="R396" s="301"/>
      <c r="S396" s="301"/>
      <c r="T396" s="301"/>
      <c r="U396" s="301"/>
      <c r="V396" s="301"/>
      <c r="W396" s="301"/>
    </row>
    <row r="397" spans="1:23" ht="15.75">
      <c r="A397" s="80" t="s">
        <v>18</v>
      </c>
      <c r="B397" s="63"/>
      <c r="C397" s="64" t="s">
        <v>81</v>
      </c>
      <c r="D397" s="64"/>
      <c r="E397" s="39"/>
      <c r="F397" s="39"/>
      <c r="G397" s="39"/>
      <c r="H397" s="40"/>
      <c r="I397" s="75"/>
      <c r="J397" s="76"/>
      <c r="K397" s="77"/>
      <c r="L397" s="301"/>
      <c r="M397" s="301"/>
      <c r="N397" s="301"/>
      <c r="O397" s="301"/>
      <c r="P397" s="301"/>
      <c r="Q397" s="301"/>
      <c r="R397" s="301"/>
      <c r="S397" s="301"/>
      <c r="T397" s="301"/>
      <c r="U397" s="301"/>
      <c r="V397" s="301"/>
      <c r="W397" s="301"/>
    </row>
    <row r="398" spans="1:23" ht="15.75">
      <c r="A398" s="547" t="s">
        <v>166</v>
      </c>
      <c r="B398" s="548"/>
      <c r="C398" s="548"/>
      <c r="D398" s="548"/>
      <c r="E398" s="548"/>
      <c r="F398" s="548"/>
      <c r="G398" s="548"/>
      <c r="H398" s="548"/>
      <c r="I398" s="548"/>
      <c r="J398" s="548"/>
      <c r="K398" s="549"/>
      <c r="L398" s="479"/>
      <c r="M398" s="479"/>
      <c r="N398" s="479"/>
      <c r="O398" s="479"/>
      <c r="P398" s="479"/>
      <c r="Q398" s="479"/>
      <c r="R398" s="479"/>
      <c r="S398" s="479"/>
      <c r="T398" s="479"/>
      <c r="U398" s="479"/>
      <c r="V398" s="479"/>
      <c r="W398" s="479"/>
    </row>
    <row r="399" spans="1:23" ht="15.75">
      <c r="A399" s="80" t="s">
        <v>167</v>
      </c>
      <c r="B399" s="63"/>
      <c r="C399" s="64"/>
      <c r="D399" s="64"/>
      <c r="E399" s="39"/>
      <c r="F399" s="39"/>
      <c r="G399" s="39"/>
      <c r="H399" s="40"/>
      <c r="I399" s="75"/>
      <c r="J399" s="76"/>
      <c r="K399" s="77"/>
      <c r="L399" s="301"/>
      <c r="M399" s="301"/>
      <c r="N399" s="301"/>
      <c r="O399" s="301"/>
      <c r="P399" s="301"/>
      <c r="Q399" s="301"/>
      <c r="R399" s="301"/>
      <c r="S399" s="301"/>
      <c r="T399" s="301"/>
      <c r="U399" s="301"/>
      <c r="V399" s="301"/>
      <c r="W399" s="301"/>
    </row>
    <row r="400" spans="1:23" ht="15.75">
      <c r="A400" s="80" t="s">
        <v>168</v>
      </c>
      <c r="B400" s="63"/>
      <c r="C400" s="64"/>
      <c r="D400" s="64"/>
      <c r="E400" s="39"/>
      <c r="F400" s="39"/>
      <c r="G400" s="39"/>
      <c r="H400" s="40"/>
      <c r="I400" s="75"/>
      <c r="J400" s="76"/>
      <c r="K400" s="77"/>
      <c r="L400" s="301"/>
      <c r="M400" s="301"/>
      <c r="N400" s="301"/>
      <c r="O400" s="301"/>
      <c r="P400" s="301"/>
      <c r="Q400" s="301"/>
      <c r="R400" s="301"/>
      <c r="S400" s="301"/>
      <c r="T400" s="301"/>
      <c r="U400" s="301"/>
      <c r="V400" s="301"/>
      <c r="W400" s="301"/>
    </row>
    <row r="401" spans="1:23" ht="15.75">
      <c r="A401" s="25" t="s">
        <v>19</v>
      </c>
      <c r="B401" s="50" t="s">
        <v>20</v>
      </c>
      <c r="C401" s="51"/>
      <c r="D401" s="51"/>
      <c r="E401" s="50"/>
      <c r="F401" s="50"/>
      <c r="G401" s="50"/>
      <c r="H401" s="50"/>
      <c r="I401" s="52"/>
      <c r="J401" s="53"/>
      <c r="K401" s="54"/>
      <c r="L401" s="462">
        <f>L414</f>
        <v>537.5</v>
      </c>
      <c r="M401" s="462">
        <f>M402+M405+M408+M411+M414</f>
        <v>623.7</v>
      </c>
      <c r="N401" s="462">
        <f aca="true" t="shared" si="65" ref="N401:W401">N402+N405+N408+N411+N414</f>
        <v>623.7</v>
      </c>
      <c r="O401" s="462">
        <f t="shared" si="65"/>
        <v>685</v>
      </c>
      <c r="P401" s="462">
        <f t="shared" si="65"/>
        <v>685</v>
      </c>
      <c r="Q401" s="462">
        <f t="shared" si="65"/>
        <v>0</v>
      </c>
      <c r="R401" s="462">
        <f t="shared" si="65"/>
        <v>710.4</v>
      </c>
      <c r="S401" s="462">
        <f t="shared" si="65"/>
        <v>710.4</v>
      </c>
      <c r="T401" s="462">
        <f t="shared" si="65"/>
        <v>0</v>
      </c>
      <c r="U401" s="462">
        <f t="shared" si="65"/>
        <v>710.4</v>
      </c>
      <c r="V401" s="462">
        <f t="shared" si="65"/>
        <v>710.4</v>
      </c>
      <c r="W401" s="462">
        <f t="shared" si="65"/>
        <v>0</v>
      </c>
    </row>
    <row r="402" spans="1:23" ht="31.5">
      <c r="A402" s="315" t="s">
        <v>21</v>
      </c>
      <c r="B402" s="240" t="s">
        <v>58</v>
      </c>
      <c r="C402" s="241" t="s">
        <v>81</v>
      </c>
      <c r="D402" s="241"/>
      <c r="E402" s="242"/>
      <c r="F402" s="242"/>
      <c r="G402" s="242"/>
      <c r="H402" s="243"/>
      <c r="I402" s="244"/>
      <c r="J402" s="245"/>
      <c r="K402" s="246"/>
      <c r="L402" s="316"/>
      <c r="M402" s="316"/>
      <c r="N402" s="316"/>
      <c r="O402" s="316"/>
      <c r="P402" s="316"/>
      <c r="Q402" s="316"/>
      <c r="R402" s="316"/>
      <c r="S402" s="316"/>
      <c r="T402" s="316"/>
      <c r="U402" s="316"/>
      <c r="V402" s="316"/>
      <c r="W402" s="316"/>
    </row>
    <row r="403" spans="1:23" ht="15.75">
      <c r="A403" s="74" t="s">
        <v>10</v>
      </c>
      <c r="B403" s="39"/>
      <c r="C403" s="40"/>
      <c r="D403" s="40"/>
      <c r="E403" s="39"/>
      <c r="F403" s="39"/>
      <c r="G403" s="39"/>
      <c r="H403" s="40"/>
      <c r="I403" s="75"/>
      <c r="J403" s="76"/>
      <c r="K403" s="77"/>
      <c r="L403" s="301"/>
      <c r="M403" s="301"/>
      <c r="N403" s="301"/>
      <c r="O403" s="301"/>
      <c r="P403" s="301"/>
      <c r="Q403" s="301"/>
      <c r="R403" s="301"/>
      <c r="S403" s="301"/>
      <c r="T403" s="301"/>
      <c r="U403" s="301"/>
      <c r="V403" s="301"/>
      <c r="W403" s="301"/>
    </row>
    <row r="404" spans="1:23" ht="15.75">
      <c r="A404" s="74" t="s">
        <v>11</v>
      </c>
      <c r="B404" s="39"/>
      <c r="C404" s="40"/>
      <c r="D404" s="40"/>
      <c r="E404" s="39"/>
      <c r="F404" s="39"/>
      <c r="G404" s="39"/>
      <c r="H404" s="40"/>
      <c r="I404" s="75"/>
      <c r="J404" s="76"/>
      <c r="K404" s="77"/>
      <c r="L404" s="301"/>
      <c r="M404" s="301"/>
      <c r="N404" s="301"/>
      <c r="O404" s="301"/>
      <c r="P404" s="301"/>
      <c r="Q404" s="301"/>
      <c r="R404" s="301"/>
      <c r="S404" s="301"/>
      <c r="T404" s="301"/>
      <c r="U404" s="301"/>
      <c r="V404" s="301"/>
      <c r="W404" s="301"/>
    </row>
    <row r="405" spans="1:23" ht="47.25">
      <c r="A405" s="315" t="s">
        <v>22</v>
      </c>
      <c r="B405" s="240" t="s">
        <v>71</v>
      </c>
      <c r="C405" s="241" t="s">
        <v>81</v>
      </c>
      <c r="D405" s="241"/>
      <c r="E405" s="242"/>
      <c r="F405" s="242"/>
      <c r="G405" s="242"/>
      <c r="H405" s="243"/>
      <c r="I405" s="244"/>
      <c r="J405" s="245"/>
      <c r="K405" s="246"/>
      <c r="L405" s="316"/>
      <c r="M405" s="316"/>
      <c r="N405" s="316"/>
      <c r="O405" s="316"/>
      <c r="P405" s="316"/>
      <c r="Q405" s="316"/>
      <c r="R405" s="316"/>
      <c r="S405" s="316"/>
      <c r="T405" s="316"/>
      <c r="U405" s="316"/>
      <c r="V405" s="316"/>
      <c r="W405" s="316"/>
    </row>
    <row r="406" spans="1:23" ht="15.75">
      <c r="A406" s="74" t="s">
        <v>12</v>
      </c>
      <c r="B406" s="39"/>
      <c r="C406" s="40"/>
      <c r="D406" s="40"/>
      <c r="E406" s="39"/>
      <c r="F406" s="39"/>
      <c r="G406" s="39"/>
      <c r="H406" s="40"/>
      <c r="I406" s="75"/>
      <c r="J406" s="76"/>
      <c r="K406" s="77"/>
      <c r="L406" s="301"/>
      <c r="M406" s="301"/>
      <c r="N406" s="301"/>
      <c r="O406" s="301"/>
      <c r="P406" s="301"/>
      <c r="Q406" s="301"/>
      <c r="R406" s="301"/>
      <c r="S406" s="301"/>
      <c r="T406" s="301"/>
      <c r="U406" s="301"/>
      <c r="V406" s="301"/>
      <c r="W406" s="301"/>
    </row>
    <row r="407" spans="1:23" ht="15.75">
      <c r="A407" s="74" t="s">
        <v>13</v>
      </c>
      <c r="B407" s="39"/>
      <c r="C407" s="40"/>
      <c r="D407" s="40"/>
      <c r="E407" s="39"/>
      <c r="F407" s="39"/>
      <c r="G407" s="39"/>
      <c r="H407" s="40"/>
      <c r="I407" s="75"/>
      <c r="J407" s="76"/>
      <c r="K407" s="77"/>
      <c r="L407" s="301"/>
      <c r="M407" s="301"/>
      <c r="N407" s="301"/>
      <c r="O407" s="301"/>
      <c r="P407" s="301"/>
      <c r="Q407" s="301"/>
      <c r="R407" s="301"/>
      <c r="S407" s="301"/>
      <c r="T407" s="301"/>
      <c r="U407" s="301"/>
      <c r="V407" s="301"/>
      <c r="W407" s="301"/>
    </row>
    <row r="408" spans="1:23" ht="31.5">
      <c r="A408" s="315" t="s">
        <v>29</v>
      </c>
      <c r="B408" s="240" t="s">
        <v>61</v>
      </c>
      <c r="C408" s="241" t="s">
        <v>81</v>
      </c>
      <c r="D408" s="241"/>
      <c r="E408" s="240"/>
      <c r="F408" s="240"/>
      <c r="G408" s="240"/>
      <c r="H408" s="243"/>
      <c r="I408" s="250"/>
      <c r="J408" s="251"/>
      <c r="K408" s="252"/>
      <c r="L408" s="317"/>
      <c r="M408" s="317"/>
      <c r="N408" s="317"/>
      <c r="O408" s="317"/>
      <c r="P408" s="317"/>
      <c r="Q408" s="317"/>
      <c r="R408" s="317"/>
      <c r="S408" s="317"/>
      <c r="T408" s="317"/>
      <c r="U408" s="317"/>
      <c r="V408" s="317"/>
      <c r="W408" s="317"/>
    </row>
    <row r="409" spans="1:23" ht="15.75">
      <c r="A409" s="74" t="s">
        <v>31</v>
      </c>
      <c r="B409" s="39"/>
      <c r="C409" s="40"/>
      <c r="D409" s="40"/>
      <c r="E409" s="39"/>
      <c r="F409" s="39"/>
      <c r="G409" s="39"/>
      <c r="H409" s="40"/>
      <c r="I409" s="75"/>
      <c r="J409" s="76"/>
      <c r="K409" s="77"/>
      <c r="L409" s="301"/>
      <c r="M409" s="301"/>
      <c r="N409" s="301"/>
      <c r="O409" s="301"/>
      <c r="P409" s="301"/>
      <c r="Q409" s="301"/>
      <c r="R409" s="301"/>
      <c r="S409" s="301"/>
      <c r="T409" s="301"/>
      <c r="U409" s="301"/>
      <c r="V409" s="301"/>
      <c r="W409" s="301"/>
    </row>
    <row r="410" spans="1:23" ht="15.75">
      <c r="A410" s="74" t="s">
        <v>14</v>
      </c>
      <c r="B410" s="39"/>
      <c r="C410" s="40"/>
      <c r="D410" s="40"/>
      <c r="E410" s="39"/>
      <c r="F410" s="39"/>
      <c r="G410" s="39"/>
      <c r="H410" s="40"/>
      <c r="I410" s="75"/>
      <c r="J410" s="76"/>
      <c r="K410" s="77"/>
      <c r="L410" s="301"/>
      <c r="M410" s="301"/>
      <c r="N410" s="301"/>
      <c r="O410" s="301"/>
      <c r="P410" s="301"/>
      <c r="Q410" s="301"/>
      <c r="R410" s="301"/>
      <c r="S410" s="301"/>
      <c r="T410" s="301"/>
      <c r="U410" s="301"/>
      <c r="V410" s="301"/>
      <c r="W410" s="301"/>
    </row>
    <row r="411" spans="1:23" ht="15.75">
      <c r="A411" s="315" t="s">
        <v>32</v>
      </c>
      <c r="B411" s="240" t="s">
        <v>59</v>
      </c>
      <c r="C411" s="241" t="s">
        <v>81</v>
      </c>
      <c r="D411" s="241"/>
      <c r="E411" s="240"/>
      <c r="F411" s="240"/>
      <c r="G411" s="240"/>
      <c r="H411" s="243"/>
      <c r="I411" s="250"/>
      <c r="J411" s="251"/>
      <c r="K411" s="252"/>
      <c r="L411" s="317"/>
      <c r="M411" s="317"/>
      <c r="N411" s="317"/>
      <c r="O411" s="317"/>
      <c r="P411" s="317"/>
      <c r="Q411" s="317"/>
      <c r="R411" s="317"/>
      <c r="S411" s="317"/>
      <c r="T411" s="317"/>
      <c r="U411" s="317"/>
      <c r="V411" s="317"/>
      <c r="W411" s="317"/>
    </row>
    <row r="412" spans="1:23" ht="15.75">
      <c r="A412" s="74" t="s">
        <v>15</v>
      </c>
      <c r="B412" s="39"/>
      <c r="C412" s="40"/>
      <c r="D412" s="40"/>
      <c r="E412" s="39"/>
      <c r="F412" s="39"/>
      <c r="G412" s="39"/>
      <c r="H412" s="40"/>
      <c r="I412" s="75"/>
      <c r="J412" s="76"/>
      <c r="K412" s="77"/>
      <c r="L412" s="301"/>
      <c r="M412" s="301"/>
      <c r="N412" s="301"/>
      <c r="O412" s="301"/>
      <c r="P412" s="301"/>
      <c r="Q412" s="301"/>
      <c r="R412" s="301"/>
      <c r="S412" s="301"/>
      <c r="T412" s="301"/>
      <c r="U412" s="301"/>
      <c r="V412" s="301"/>
      <c r="W412" s="301"/>
    </row>
    <row r="413" spans="1:23" ht="15.75">
      <c r="A413" s="74" t="s">
        <v>16</v>
      </c>
      <c r="B413" s="39"/>
      <c r="C413" s="40"/>
      <c r="D413" s="40"/>
      <c r="E413" s="39"/>
      <c r="F413" s="39"/>
      <c r="G413" s="39"/>
      <c r="H413" s="39"/>
      <c r="I413" s="75"/>
      <c r="J413" s="76"/>
      <c r="K413" s="77"/>
      <c r="L413" s="301"/>
      <c r="M413" s="301"/>
      <c r="N413" s="301"/>
      <c r="O413" s="301"/>
      <c r="P413" s="301"/>
      <c r="Q413" s="301"/>
      <c r="R413" s="301"/>
      <c r="S413" s="301"/>
      <c r="T413" s="301"/>
      <c r="U413" s="301"/>
      <c r="V413" s="301"/>
      <c r="W413" s="301"/>
    </row>
    <row r="414" spans="1:23" ht="15.75">
      <c r="A414" s="55" t="s">
        <v>62</v>
      </c>
      <c r="B414" s="70" t="s">
        <v>60</v>
      </c>
      <c r="C414" s="81" t="s">
        <v>81</v>
      </c>
      <c r="D414" s="81"/>
      <c r="E414" s="56"/>
      <c r="F414" s="56"/>
      <c r="G414" s="56"/>
      <c r="H414" s="57"/>
      <c r="I414" s="58"/>
      <c r="J414" s="59"/>
      <c r="K414" s="60"/>
      <c r="L414" s="291">
        <f>SUM(L415:L417)</f>
        <v>537.5</v>
      </c>
      <c r="M414" s="291">
        <f>SUM(M415:M417)</f>
        <v>623.7</v>
      </c>
      <c r="N414" s="291">
        <f aca="true" t="shared" si="66" ref="N414:W414">SUM(N415:N417)</f>
        <v>623.7</v>
      </c>
      <c r="O414" s="291">
        <f t="shared" si="66"/>
        <v>685</v>
      </c>
      <c r="P414" s="291">
        <f t="shared" si="66"/>
        <v>685</v>
      </c>
      <c r="Q414" s="291">
        <f t="shared" si="66"/>
        <v>0</v>
      </c>
      <c r="R414" s="291">
        <f t="shared" si="66"/>
        <v>710.4</v>
      </c>
      <c r="S414" s="291">
        <f t="shared" si="66"/>
        <v>710.4</v>
      </c>
      <c r="T414" s="291">
        <f t="shared" si="66"/>
        <v>0</v>
      </c>
      <c r="U414" s="291">
        <f t="shared" si="66"/>
        <v>710.4</v>
      </c>
      <c r="V414" s="291">
        <f t="shared" si="66"/>
        <v>710.4</v>
      </c>
      <c r="W414" s="291">
        <f t="shared" si="66"/>
        <v>0</v>
      </c>
    </row>
    <row r="415" spans="1:23" ht="59.25" customHeight="1">
      <c r="A415" s="74" t="s">
        <v>17</v>
      </c>
      <c r="B415" s="39" t="s">
        <v>60</v>
      </c>
      <c r="C415" s="40"/>
      <c r="D415" s="40"/>
      <c r="E415" s="42" t="s">
        <v>257</v>
      </c>
      <c r="F415" s="42" t="s">
        <v>257</v>
      </c>
      <c r="G415" s="42" t="s">
        <v>538</v>
      </c>
      <c r="H415" s="42" t="s">
        <v>435</v>
      </c>
      <c r="I415" s="599" t="s">
        <v>510</v>
      </c>
      <c r="J415" s="565" t="s">
        <v>511</v>
      </c>
      <c r="K415" s="603" t="s">
        <v>113</v>
      </c>
      <c r="L415" s="301">
        <v>537.5</v>
      </c>
      <c r="M415" s="301">
        <v>0</v>
      </c>
      <c r="N415" s="301">
        <v>0</v>
      </c>
      <c r="O415" s="300">
        <f>P415+Q415</f>
        <v>0</v>
      </c>
      <c r="P415" s="301">
        <v>0</v>
      </c>
      <c r="Q415" s="301">
        <v>0</v>
      </c>
      <c r="R415" s="300">
        <f>S415+T415</f>
        <v>0</v>
      </c>
      <c r="S415" s="301">
        <v>0</v>
      </c>
      <c r="T415" s="301">
        <v>0</v>
      </c>
      <c r="U415" s="300">
        <f>V415+W415</f>
        <v>0</v>
      </c>
      <c r="V415" s="301">
        <v>0</v>
      </c>
      <c r="W415" s="301">
        <v>0</v>
      </c>
    </row>
    <row r="416" spans="1:23" ht="61.5" customHeight="1">
      <c r="A416" s="74" t="s">
        <v>18</v>
      </c>
      <c r="B416" s="39" t="s">
        <v>60</v>
      </c>
      <c r="C416" s="40"/>
      <c r="D416" s="40"/>
      <c r="E416" s="42" t="s">
        <v>257</v>
      </c>
      <c r="F416" s="42" t="s">
        <v>257</v>
      </c>
      <c r="G416" s="42" t="s">
        <v>509</v>
      </c>
      <c r="H416" s="40">
        <v>360</v>
      </c>
      <c r="I416" s="599"/>
      <c r="J416" s="602"/>
      <c r="K416" s="603"/>
      <c r="L416" s="301">
        <v>0</v>
      </c>
      <c r="M416" s="301">
        <v>0</v>
      </c>
      <c r="N416" s="301">
        <v>0</v>
      </c>
      <c r="O416" s="460">
        <f>P416+Q416</f>
        <v>685</v>
      </c>
      <c r="P416" s="301">
        <v>685</v>
      </c>
      <c r="Q416" s="301">
        <v>0</v>
      </c>
      <c r="R416" s="460">
        <f>S416+T416</f>
        <v>710.4</v>
      </c>
      <c r="S416" s="301">
        <v>710.4</v>
      </c>
      <c r="T416" s="301">
        <v>0</v>
      </c>
      <c r="U416" s="460">
        <f>V416+W416</f>
        <v>710.4</v>
      </c>
      <c r="V416" s="301">
        <v>710.4</v>
      </c>
      <c r="W416" s="301">
        <v>0</v>
      </c>
    </row>
    <row r="417" spans="1:23" ht="63.75" customHeight="1">
      <c r="A417" s="74" t="s">
        <v>539</v>
      </c>
      <c r="B417" s="39" t="s">
        <v>60</v>
      </c>
      <c r="C417" s="40"/>
      <c r="D417" s="40"/>
      <c r="E417" s="42" t="s">
        <v>257</v>
      </c>
      <c r="F417" s="42" t="s">
        <v>257</v>
      </c>
      <c r="G417" s="42" t="s">
        <v>540</v>
      </c>
      <c r="H417" s="42" t="s">
        <v>435</v>
      </c>
      <c r="I417" s="599"/>
      <c r="J417" s="566"/>
      <c r="K417" s="603"/>
      <c r="L417" s="301">
        <v>0</v>
      </c>
      <c r="M417" s="301">
        <v>623.7</v>
      </c>
      <c r="N417" s="301">
        <v>623.7</v>
      </c>
      <c r="O417" s="300">
        <f>P417+Q417</f>
        <v>0</v>
      </c>
      <c r="P417" s="301">
        <v>0</v>
      </c>
      <c r="Q417" s="301">
        <v>0</v>
      </c>
      <c r="R417" s="300">
        <f>S417+T417</f>
        <v>0</v>
      </c>
      <c r="S417" s="301">
        <v>0</v>
      </c>
      <c r="T417" s="301">
        <v>0</v>
      </c>
      <c r="U417" s="300">
        <f>V417+W417</f>
        <v>0</v>
      </c>
      <c r="V417" s="301">
        <v>0</v>
      </c>
      <c r="W417" s="301">
        <v>0</v>
      </c>
    </row>
    <row r="418" spans="1:23" ht="15.75">
      <c r="A418" s="25" t="s">
        <v>23</v>
      </c>
      <c r="B418" s="50" t="s">
        <v>169</v>
      </c>
      <c r="C418" s="51"/>
      <c r="D418" s="51"/>
      <c r="E418" s="50"/>
      <c r="F418" s="50"/>
      <c r="G418" s="50"/>
      <c r="H418" s="50"/>
      <c r="I418" s="52"/>
      <c r="J418" s="53"/>
      <c r="K418" s="54"/>
      <c r="L418" s="521"/>
      <c r="M418" s="522"/>
      <c r="N418" s="522"/>
      <c r="O418" s="522"/>
      <c r="P418" s="522"/>
      <c r="Q418" s="522"/>
      <c r="R418" s="522"/>
      <c r="S418" s="522"/>
      <c r="T418" s="522"/>
      <c r="U418" s="522"/>
      <c r="V418" s="522"/>
      <c r="W418" s="522"/>
    </row>
    <row r="419" spans="1:23" ht="15.75">
      <c r="A419" s="74" t="s">
        <v>21</v>
      </c>
      <c r="B419" s="39"/>
      <c r="C419" s="40"/>
      <c r="D419" s="40"/>
      <c r="E419" s="39"/>
      <c r="F419" s="39"/>
      <c r="G419" s="39"/>
      <c r="H419" s="40"/>
      <c r="I419" s="75"/>
      <c r="J419" s="76"/>
      <c r="K419" s="77"/>
      <c r="L419" s="301"/>
      <c r="M419" s="301"/>
      <c r="N419" s="301"/>
      <c r="O419" s="301"/>
      <c r="P419" s="301"/>
      <c r="Q419" s="301"/>
      <c r="R419" s="301"/>
      <c r="S419" s="301"/>
      <c r="T419" s="301"/>
      <c r="U419" s="301"/>
      <c r="V419" s="301"/>
      <c r="W419" s="301"/>
    </row>
    <row r="420" spans="1:23" ht="15.75">
      <c r="A420" s="74" t="s">
        <v>22</v>
      </c>
      <c r="B420" s="39"/>
      <c r="C420" s="40"/>
      <c r="D420" s="40"/>
      <c r="E420" s="39"/>
      <c r="F420" s="39"/>
      <c r="G420" s="39"/>
      <c r="H420" s="40"/>
      <c r="I420" s="75"/>
      <c r="J420" s="76"/>
      <c r="K420" s="77"/>
      <c r="L420" s="301"/>
      <c r="M420" s="301"/>
      <c r="N420" s="301"/>
      <c r="O420" s="301"/>
      <c r="P420" s="301"/>
      <c r="Q420" s="301"/>
      <c r="R420" s="301"/>
      <c r="S420" s="301"/>
      <c r="T420" s="301"/>
      <c r="U420" s="301"/>
      <c r="V420" s="301"/>
      <c r="W420" s="301"/>
    </row>
    <row r="421" spans="1:23" ht="15.75">
      <c r="A421" s="74" t="s">
        <v>29</v>
      </c>
      <c r="B421" s="39"/>
      <c r="C421" s="40"/>
      <c r="D421" s="40"/>
      <c r="E421" s="39"/>
      <c r="F421" s="39"/>
      <c r="G421" s="39"/>
      <c r="H421" s="39"/>
      <c r="I421" s="75"/>
      <c r="J421" s="76"/>
      <c r="K421" s="77"/>
      <c r="L421" s="301"/>
      <c r="M421" s="301"/>
      <c r="N421" s="301"/>
      <c r="O421" s="301"/>
      <c r="P421" s="301"/>
      <c r="Q421" s="301"/>
      <c r="R421" s="301"/>
      <c r="S421" s="301"/>
      <c r="T421" s="301"/>
      <c r="U421" s="301"/>
      <c r="V421" s="301"/>
      <c r="W421" s="301"/>
    </row>
    <row r="422" spans="1:23" ht="15.75">
      <c r="A422" s="25" t="s">
        <v>24</v>
      </c>
      <c r="B422" s="568" t="s">
        <v>204</v>
      </c>
      <c r="C422" s="568"/>
      <c r="D422" s="568"/>
      <c r="E422" s="568"/>
      <c r="F422" s="568"/>
      <c r="G422" s="568"/>
      <c r="H422" s="568"/>
      <c r="I422" s="568"/>
      <c r="J422" s="568"/>
      <c r="K422" s="568"/>
      <c r="L422" s="318">
        <f aca="true" t="shared" si="67" ref="L422:W422">SUM(L423:L425)</f>
        <v>274.3</v>
      </c>
      <c r="M422" s="318">
        <f t="shared" si="67"/>
        <v>164.9</v>
      </c>
      <c r="N422" s="318">
        <f t="shared" si="67"/>
        <v>164.9</v>
      </c>
      <c r="O422" s="318">
        <f t="shared" si="67"/>
        <v>196.6</v>
      </c>
      <c r="P422" s="318">
        <f t="shared" si="67"/>
        <v>196.6</v>
      </c>
      <c r="Q422" s="318">
        <f t="shared" si="67"/>
        <v>0</v>
      </c>
      <c r="R422" s="318">
        <f t="shared" si="67"/>
        <v>171.2</v>
      </c>
      <c r="S422" s="318">
        <f t="shared" si="67"/>
        <v>171.2</v>
      </c>
      <c r="T422" s="318">
        <f t="shared" si="67"/>
        <v>0</v>
      </c>
      <c r="U422" s="318">
        <f t="shared" si="67"/>
        <v>171.2</v>
      </c>
      <c r="V422" s="318">
        <f t="shared" si="67"/>
        <v>171.2</v>
      </c>
      <c r="W422" s="318">
        <f t="shared" si="67"/>
        <v>0</v>
      </c>
    </row>
    <row r="423" spans="1:23" ht="63">
      <c r="A423" s="46" t="s">
        <v>21</v>
      </c>
      <c r="B423" s="319" t="s">
        <v>541</v>
      </c>
      <c r="C423" s="320"/>
      <c r="D423" s="320"/>
      <c r="E423" s="321" t="s">
        <v>257</v>
      </c>
      <c r="F423" s="321" t="s">
        <v>257</v>
      </c>
      <c r="G423" s="321" t="s">
        <v>538</v>
      </c>
      <c r="H423" s="322">
        <v>810</v>
      </c>
      <c r="I423" s="599" t="s">
        <v>510</v>
      </c>
      <c r="J423" s="565" t="s">
        <v>511</v>
      </c>
      <c r="K423" s="603" t="s">
        <v>113</v>
      </c>
      <c r="L423" s="301">
        <v>274.3</v>
      </c>
      <c r="M423" s="301">
        <v>0</v>
      </c>
      <c r="N423" s="301">
        <v>0</v>
      </c>
      <c r="O423" s="460">
        <f>P423+Q423</f>
        <v>0</v>
      </c>
      <c r="P423" s="301">
        <v>0</v>
      </c>
      <c r="Q423" s="301">
        <v>0</v>
      </c>
      <c r="R423" s="460">
        <f>S423+T423</f>
        <v>0</v>
      </c>
      <c r="S423" s="301">
        <v>0</v>
      </c>
      <c r="T423" s="301">
        <v>0</v>
      </c>
      <c r="U423" s="460">
        <f>V423+W423</f>
        <v>0</v>
      </c>
      <c r="V423" s="301">
        <v>0</v>
      </c>
      <c r="W423" s="301">
        <v>0</v>
      </c>
    </row>
    <row r="424" spans="1:23" ht="63">
      <c r="A424" s="46" t="s">
        <v>22</v>
      </c>
      <c r="B424" s="319" t="s">
        <v>541</v>
      </c>
      <c r="C424" s="320"/>
      <c r="D424" s="320"/>
      <c r="E424" s="321" t="s">
        <v>257</v>
      </c>
      <c r="F424" s="321" t="s">
        <v>257</v>
      </c>
      <c r="G424" s="321" t="s">
        <v>509</v>
      </c>
      <c r="H424" s="322" t="s">
        <v>542</v>
      </c>
      <c r="I424" s="599"/>
      <c r="J424" s="602"/>
      <c r="K424" s="603"/>
      <c r="L424" s="301">
        <v>0</v>
      </c>
      <c r="M424" s="301">
        <v>0</v>
      </c>
      <c r="N424" s="301">
        <v>0</v>
      </c>
      <c r="O424" s="460">
        <f>P424+Q424</f>
        <v>196.6</v>
      </c>
      <c r="P424" s="301">
        <v>196.6</v>
      </c>
      <c r="Q424" s="301">
        <v>0</v>
      </c>
      <c r="R424" s="460">
        <f>S424+T424</f>
        <v>171.2</v>
      </c>
      <c r="S424" s="301">
        <v>171.2</v>
      </c>
      <c r="T424" s="301">
        <v>0</v>
      </c>
      <c r="U424" s="460">
        <f>V424+W424</f>
        <v>171.2</v>
      </c>
      <c r="V424" s="301">
        <v>171.2</v>
      </c>
      <c r="W424" s="301">
        <v>0</v>
      </c>
    </row>
    <row r="425" spans="1:23" ht="63">
      <c r="A425" s="46" t="s">
        <v>29</v>
      </c>
      <c r="B425" s="319" t="s">
        <v>541</v>
      </c>
      <c r="C425" s="320"/>
      <c r="D425" s="320"/>
      <c r="E425" s="321" t="s">
        <v>257</v>
      </c>
      <c r="F425" s="321" t="s">
        <v>257</v>
      </c>
      <c r="G425" s="321" t="s">
        <v>540</v>
      </c>
      <c r="H425" s="322" t="s">
        <v>542</v>
      </c>
      <c r="I425" s="599"/>
      <c r="J425" s="566"/>
      <c r="K425" s="603"/>
      <c r="L425" s="301">
        <v>0</v>
      </c>
      <c r="M425" s="301">
        <v>164.9</v>
      </c>
      <c r="N425" s="301">
        <v>164.9</v>
      </c>
      <c r="O425" s="460">
        <f>P425+Q425</f>
        <v>0</v>
      </c>
      <c r="P425" s="301">
        <v>0</v>
      </c>
      <c r="Q425" s="301">
        <v>0</v>
      </c>
      <c r="R425" s="460">
        <f>S425+T425</f>
        <v>0</v>
      </c>
      <c r="S425" s="301">
        <v>0</v>
      </c>
      <c r="T425" s="301">
        <v>0</v>
      </c>
      <c r="U425" s="460">
        <f>V425+W425</f>
        <v>0</v>
      </c>
      <c r="V425" s="301">
        <v>0</v>
      </c>
      <c r="W425" s="301">
        <v>0</v>
      </c>
    </row>
    <row r="426" spans="1:23" ht="15.75">
      <c r="A426" s="25" t="s">
        <v>25</v>
      </c>
      <c r="B426" s="50" t="s">
        <v>26</v>
      </c>
      <c r="C426" s="51"/>
      <c r="D426" s="51"/>
      <c r="E426" s="50"/>
      <c r="F426" s="50"/>
      <c r="G426" s="50"/>
      <c r="H426" s="50"/>
      <c r="I426" s="52"/>
      <c r="J426" s="53"/>
      <c r="K426" s="54"/>
      <c r="L426" s="279"/>
      <c r="M426" s="279"/>
      <c r="N426" s="279"/>
      <c r="O426" s="279"/>
      <c r="P426" s="279"/>
      <c r="Q426" s="279"/>
      <c r="R426" s="323"/>
      <c r="S426" s="279"/>
      <c r="T426" s="279"/>
      <c r="U426" s="279"/>
      <c r="V426" s="279"/>
      <c r="W426" s="279"/>
    </row>
    <row r="427" spans="1:23" ht="15.75">
      <c r="A427" s="93" t="s">
        <v>21</v>
      </c>
      <c r="B427" s="94" t="s">
        <v>27</v>
      </c>
      <c r="C427" s="95" t="s">
        <v>81</v>
      </c>
      <c r="D427" s="95"/>
      <c r="E427" s="94"/>
      <c r="F427" s="94"/>
      <c r="G427" s="94"/>
      <c r="H427" s="94"/>
      <c r="I427" s="96"/>
      <c r="J427" s="97"/>
      <c r="K427" s="98"/>
      <c r="L427" s="285"/>
      <c r="M427" s="285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</row>
    <row r="428" spans="1:23" ht="47.25">
      <c r="A428" s="62" t="s">
        <v>10</v>
      </c>
      <c r="B428" s="63" t="s">
        <v>437</v>
      </c>
      <c r="C428" s="64" t="s">
        <v>81</v>
      </c>
      <c r="D428" s="64"/>
      <c r="E428" s="63"/>
      <c r="F428" s="63"/>
      <c r="G428" s="63"/>
      <c r="H428" s="64"/>
      <c r="I428" s="88"/>
      <c r="J428" s="44"/>
      <c r="K428" s="44"/>
      <c r="L428" s="265"/>
      <c r="M428" s="265"/>
      <c r="N428" s="265"/>
      <c r="O428" s="265"/>
      <c r="P428" s="265"/>
      <c r="Q428" s="265"/>
      <c r="R428" s="265"/>
      <c r="S428" s="288"/>
      <c r="T428" s="288"/>
      <c r="U428" s="288"/>
      <c r="V428" s="288"/>
      <c r="W428" s="288"/>
    </row>
    <row r="429" spans="1:23" ht="15.75">
      <c r="A429" s="324" t="s">
        <v>29</v>
      </c>
      <c r="B429" s="240" t="s">
        <v>30</v>
      </c>
      <c r="C429" s="241" t="s">
        <v>81</v>
      </c>
      <c r="D429" s="241"/>
      <c r="E429" s="240"/>
      <c r="F429" s="240"/>
      <c r="G429" s="240"/>
      <c r="H429" s="243"/>
      <c r="I429" s="325"/>
      <c r="J429" s="326"/>
      <c r="K429" s="326"/>
      <c r="L429" s="327"/>
      <c r="M429" s="327"/>
      <c r="N429" s="327"/>
      <c r="O429" s="327"/>
      <c r="P429" s="317"/>
      <c r="Q429" s="317"/>
      <c r="R429" s="317"/>
      <c r="S429" s="327"/>
      <c r="T429" s="327"/>
      <c r="U429" s="327"/>
      <c r="V429" s="327"/>
      <c r="W429" s="327"/>
    </row>
    <row r="430" spans="1:23" ht="15.75">
      <c r="A430" s="46" t="s">
        <v>31</v>
      </c>
      <c r="B430" s="39"/>
      <c r="C430" s="40"/>
      <c r="D430" s="40"/>
      <c r="E430" s="39"/>
      <c r="F430" s="39"/>
      <c r="G430" s="39"/>
      <c r="H430" s="40"/>
      <c r="I430" s="65"/>
      <c r="J430" s="44"/>
      <c r="K430" s="44"/>
      <c r="L430" s="328"/>
      <c r="M430" s="328"/>
      <c r="N430" s="328"/>
      <c r="O430" s="328"/>
      <c r="P430" s="301"/>
      <c r="Q430" s="301"/>
      <c r="R430" s="301"/>
      <c r="S430" s="328"/>
      <c r="T430" s="328"/>
      <c r="U430" s="328"/>
      <c r="V430" s="328"/>
      <c r="W430" s="328"/>
    </row>
    <row r="431" spans="1:23" ht="15.75">
      <c r="A431" s="46" t="s">
        <v>14</v>
      </c>
      <c r="B431" s="39"/>
      <c r="C431" s="40"/>
      <c r="D431" s="40"/>
      <c r="E431" s="39"/>
      <c r="F431" s="39"/>
      <c r="G431" s="39"/>
      <c r="H431" s="40"/>
      <c r="I431" s="65"/>
      <c r="J431" s="44"/>
      <c r="K431" s="44"/>
      <c r="L431" s="328"/>
      <c r="M431" s="328"/>
      <c r="N431" s="328"/>
      <c r="O431" s="328"/>
      <c r="P431" s="301"/>
      <c r="Q431" s="301"/>
      <c r="R431" s="301"/>
      <c r="S431" s="328"/>
      <c r="T431" s="328"/>
      <c r="U431" s="328"/>
      <c r="V431" s="328"/>
      <c r="W431" s="328"/>
    </row>
    <row r="432" spans="1:23" ht="15.75">
      <c r="A432" s="324" t="s">
        <v>32</v>
      </c>
      <c r="B432" s="240" t="s">
        <v>33</v>
      </c>
      <c r="C432" s="241" t="s">
        <v>81</v>
      </c>
      <c r="D432" s="241"/>
      <c r="E432" s="240"/>
      <c r="F432" s="240"/>
      <c r="G432" s="240"/>
      <c r="H432" s="243"/>
      <c r="I432" s="325"/>
      <c r="J432" s="326"/>
      <c r="K432" s="326"/>
      <c r="L432" s="327"/>
      <c r="M432" s="327"/>
      <c r="N432" s="327"/>
      <c r="O432" s="327"/>
      <c r="P432" s="317"/>
      <c r="Q432" s="317"/>
      <c r="R432" s="317"/>
      <c r="S432" s="327"/>
      <c r="T432" s="327"/>
      <c r="U432" s="327"/>
      <c r="V432" s="327"/>
      <c r="W432" s="327"/>
    </row>
    <row r="433" spans="1:23" ht="15.75">
      <c r="A433" s="62" t="s">
        <v>15</v>
      </c>
      <c r="B433" s="63"/>
      <c r="C433" s="64"/>
      <c r="D433" s="64"/>
      <c r="E433" s="63"/>
      <c r="F433" s="63"/>
      <c r="G433" s="63"/>
      <c r="H433" s="64"/>
      <c r="I433" s="88"/>
      <c r="J433" s="44"/>
      <c r="K433" s="44"/>
      <c r="L433" s="288"/>
      <c r="M433" s="288"/>
      <c r="N433" s="288"/>
      <c r="O433" s="288"/>
      <c r="P433" s="265"/>
      <c r="Q433" s="265"/>
      <c r="R433" s="265"/>
      <c r="S433" s="288"/>
      <c r="T433" s="288"/>
      <c r="U433" s="288"/>
      <c r="V433" s="288"/>
      <c r="W433" s="288"/>
    </row>
    <row r="434" spans="1:23" ht="15.75">
      <c r="A434" s="62" t="s">
        <v>16</v>
      </c>
      <c r="B434" s="63"/>
      <c r="C434" s="64"/>
      <c r="D434" s="64"/>
      <c r="E434" s="63"/>
      <c r="F434" s="63"/>
      <c r="G434" s="63"/>
      <c r="H434" s="64"/>
      <c r="I434" s="88"/>
      <c r="J434" s="44"/>
      <c r="K434" s="44"/>
      <c r="L434" s="288"/>
      <c r="M434" s="288"/>
      <c r="N434" s="288"/>
      <c r="O434" s="288"/>
      <c r="P434" s="265"/>
      <c r="Q434" s="265"/>
      <c r="R434" s="265"/>
      <c r="S434" s="288"/>
      <c r="T434" s="288"/>
      <c r="U434" s="288"/>
      <c r="V434" s="288"/>
      <c r="W434" s="288"/>
    </row>
    <row r="435" spans="1:23" ht="15.75">
      <c r="A435" s="25" t="s">
        <v>34</v>
      </c>
      <c r="B435" s="50" t="s">
        <v>99</v>
      </c>
      <c r="C435" s="51"/>
      <c r="D435" s="51"/>
      <c r="E435" s="50"/>
      <c r="F435" s="50"/>
      <c r="G435" s="50"/>
      <c r="H435" s="50"/>
      <c r="I435" s="52"/>
      <c r="J435" s="53"/>
      <c r="K435" s="54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</row>
    <row r="436" spans="1:23" ht="15.75">
      <c r="A436" s="62"/>
      <c r="B436" s="63"/>
      <c r="C436" s="64" t="s">
        <v>81</v>
      </c>
      <c r="D436" s="64"/>
      <c r="E436" s="63"/>
      <c r="F436" s="63"/>
      <c r="G436" s="63"/>
      <c r="H436" s="64"/>
      <c r="I436" s="88"/>
      <c r="J436" s="44"/>
      <c r="K436" s="44"/>
      <c r="L436" s="265"/>
      <c r="M436" s="265"/>
      <c r="N436" s="265"/>
      <c r="O436" s="265"/>
      <c r="P436" s="288"/>
      <c r="Q436" s="288"/>
      <c r="R436" s="288"/>
      <c r="S436" s="265"/>
      <c r="T436" s="265"/>
      <c r="U436" s="265"/>
      <c r="V436" s="265"/>
      <c r="W436" s="265"/>
    </row>
    <row r="437" spans="1:23" ht="15.75">
      <c r="A437" s="25" t="s">
        <v>35</v>
      </c>
      <c r="B437" s="568" t="s">
        <v>543</v>
      </c>
      <c r="C437" s="568"/>
      <c r="D437" s="568"/>
      <c r="E437" s="568"/>
      <c r="F437" s="568"/>
      <c r="G437" s="568"/>
      <c r="H437" s="568"/>
      <c r="I437" s="568"/>
      <c r="J437" s="568"/>
      <c r="K437" s="568"/>
      <c r="L437" s="568"/>
      <c r="M437" s="568"/>
      <c r="N437" s="568"/>
      <c r="O437" s="568"/>
      <c r="P437" s="568"/>
      <c r="Q437" s="568"/>
      <c r="R437" s="568"/>
      <c r="S437" s="568"/>
      <c r="T437" s="568"/>
      <c r="U437" s="568"/>
      <c r="V437" s="568"/>
      <c r="W437" s="568"/>
    </row>
    <row r="438" spans="1:23" ht="18.75">
      <c r="A438" s="329"/>
      <c r="B438" s="330"/>
      <c r="C438" s="331" t="s">
        <v>81</v>
      </c>
      <c r="D438" s="331"/>
      <c r="E438" s="330"/>
      <c r="F438" s="330"/>
      <c r="G438" s="330"/>
      <c r="H438" s="331"/>
      <c r="I438" s="332"/>
      <c r="J438" s="333"/>
      <c r="K438" s="333"/>
      <c r="L438" s="334"/>
      <c r="M438" s="334"/>
      <c r="N438" s="334"/>
      <c r="O438" s="334"/>
      <c r="P438" s="335"/>
      <c r="Q438" s="335"/>
      <c r="R438" s="335"/>
      <c r="S438" s="335"/>
      <c r="T438" s="335"/>
      <c r="U438" s="335"/>
      <c r="V438" s="335"/>
      <c r="W438" s="335"/>
    </row>
    <row r="439" spans="1:23" ht="15">
      <c r="A439" s="336" t="s">
        <v>130</v>
      </c>
      <c r="B439" s="337" t="s">
        <v>44</v>
      </c>
      <c r="C439" s="337"/>
      <c r="D439" s="337"/>
      <c r="E439" s="337"/>
      <c r="F439" s="337"/>
      <c r="G439" s="337"/>
      <c r="H439" s="337"/>
      <c r="I439" s="337"/>
      <c r="J439" s="337"/>
      <c r="K439" s="337"/>
      <c r="L439" s="337"/>
      <c r="M439" s="337"/>
      <c r="N439" s="337"/>
      <c r="O439" s="338"/>
      <c r="P439" s="338"/>
      <c r="Q439" s="338"/>
      <c r="R439" s="338"/>
      <c r="S439" s="338"/>
      <c r="T439" s="338"/>
      <c r="U439" s="338"/>
      <c r="V439" s="338"/>
      <c r="W439" s="338"/>
    </row>
    <row r="440" spans="1:23" ht="15.75">
      <c r="A440" s="46"/>
      <c r="B440" s="39"/>
      <c r="C440" s="40"/>
      <c r="D440" s="40"/>
      <c r="E440" s="41"/>
      <c r="F440" s="41"/>
      <c r="G440" s="41"/>
      <c r="H440" s="40"/>
      <c r="I440" s="339"/>
      <c r="J440" s="340"/>
      <c r="K440" s="341"/>
      <c r="L440" s="301"/>
      <c r="M440" s="301"/>
      <c r="N440" s="301"/>
      <c r="O440" s="300"/>
      <c r="P440" s="301"/>
      <c r="Q440" s="301"/>
      <c r="R440" s="342"/>
      <c r="S440" s="301"/>
      <c r="T440" s="301"/>
      <c r="U440" s="342"/>
      <c r="V440" s="301"/>
      <c r="W440" s="301"/>
    </row>
    <row r="441" spans="1:23" s="452" customFormat="1" ht="15.75">
      <c r="A441" s="450" t="s">
        <v>569</v>
      </c>
      <c r="B441" s="560" t="s">
        <v>570</v>
      </c>
      <c r="C441" s="561"/>
      <c r="D441" s="561"/>
      <c r="E441" s="561"/>
      <c r="F441" s="561"/>
      <c r="G441" s="561"/>
      <c r="H441" s="561"/>
      <c r="I441" s="561"/>
      <c r="J441" s="561"/>
      <c r="K441" s="562"/>
      <c r="L441" s="461">
        <f>L442</f>
        <v>325.7</v>
      </c>
      <c r="M441" s="461">
        <f aca="true" t="shared" si="68" ref="M441:W441">M442</f>
        <v>224.5</v>
      </c>
      <c r="N441" s="461">
        <f t="shared" si="68"/>
        <v>224.5</v>
      </c>
      <c r="O441" s="461">
        <f t="shared" si="68"/>
        <v>200</v>
      </c>
      <c r="P441" s="461">
        <f t="shared" si="68"/>
        <v>200</v>
      </c>
      <c r="Q441" s="461">
        <f t="shared" si="68"/>
        <v>0</v>
      </c>
      <c r="R441" s="461">
        <f t="shared" si="68"/>
        <v>200</v>
      </c>
      <c r="S441" s="461">
        <f t="shared" si="68"/>
        <v>200</v>
      </c>
      <c r="T441" s="461">
        <f t="shared" si="68"/>
        <v>0</v>
      </c>
      <c r="U441" s="461">
        <f t="shared" si="68"/>
        <v>200</v>
      </c>
      <c r="V441" s="461">
        <f t="shared" si="68"/>
        <v>200</v>
      </c>
      <c r="W441" s="461">
        <f t="shared" si="68"/>
        <v>0</v>
      </c>
    </row>
    <row r="442" spans="1:23" ht="15.75">
      <c r="A442" s="102" t="s">
        <v>9</v>
      </c>
      <c r="B442" s="50" t="s">
        <v>84</v>
      </c>
      <c r="C442" s="51"/>
      <c r="D442" s="51"/>
      <c r="E442" s="50"/>
      <c r="F442" s="50"/>
      <c r="G442" s="50"/>
      <c r="H442" s="50"/>
      <c r="I442" s="52"/>
      <c r="J442" s="53"/>
      <c r="K442" s="54"/>
      <c r="L442" s="462">
        <f>L443+L447+L454+L460+L477+L480</f>
        <v>325.7</v>
      </c>
      <c r="M442" s="462">
        <f>M443+M457</f>
        <v>224.5</v>
      </c>
      <c r="N442" s="462">
        <f aca="true" t="shared" si="69" ref="N442:W442">N443+N457</f>
        <v>224.5</v>
      </c>
      <c r="O442" s="462">
        <f t="shared" si="69"/>
        <v>200</v>
      </c>
      <c r="P442" s="462">
        <f t="shared" si="69"/>
        <v>200</v>
      </c>
      <c r="Q442" s="462">
        <f t="shared" si="69"/>
        <v>0</v>
      </c>
      <c r="R442" s="462">
        <f t="shared" si="69"/>
        <v>200</v>
      </c>
      <c r="S442" s="462">
        <f t="shared" si="69"/>
        <v>200</v>
      </c>
      <c r="T442" s="462">
        <f t="shared" si="69"/>
        <v>0</v>
      </c>
      <c r="U442" s="462">
        <f t="shared" si="69"/>
        <v>200</v>
      </c>
      <c r="V442" s="462">
        <f t="shared" si="69"/>
        <v>200</v>
      </c>
      <c r="W442" s="462">
        <f t="shared" si="69"/>
        <v>0</v>
      </c>
    </row>
    <row r="443" spans="1:23" ht="15.75">
      <c r="A443" s="106" t="s">
        <v>85</v>
      </c>
      <c r="B443" s="56"/>
      <c r="C443" s="57"/>
      <c r="D443" s="57"/>
      <c r="E443" s="56"/>
      <c r="F443" s="56"/>
      <c r="G443" s="56"/>
      <c r="H443" s="56"/>
      <c r="I443" s="58"/>
      <c r="J443" s="59"/>
      <c r="K443" s="60"/>
      <c r="L443" s="291">
        <f>SUM(L444:L446)</f>
        <v>95.7</v>
      </c>
      <c r="M443" s="291">
        <f>M444</f>
        <v>24.5</v>
      </c>
      <c r="N443" s="291">
        <f aca="true" t="shared" si="70" ref="N443:W443">N444</f>
        <v>24.5</v>
      </c>
      <c r="O443" s="291">
        <f t="shared" si="70"/>
        <v>0</v>
      </c>
      <c r="P443" s="291">
        <f t="shared" si="70"/>
        <v>0</v>
      </c>
      <c r="Q443" s="291">
        <f t="shared" si="70"/>
        <v>0</v>
      </c>
      <c r="R443" s="291">
        <f t="shared" si="70"/>
        <v>0</v>
      </c>
      <c r="S443" s="291">
        <f t="shared" si="70"/>
        <v>0</v>
      </c>
      <c r="T443" s="291">
        <f t="shared" si="70"/>
        <v>0</v>
      </c>
      <c r="U443" s="291">
        <f t="shared" si="70"/>
        <v>0</v>
      </c>
      <c r="V443" s="291">
        <f t="shared" si="70"/>
        <v>0</v>
      </c>
      <c r="W443" s="291">
        <f t="shared" si="70"/>
        <v>0</v>
      </c>
    </row>
    <row r="444" spans="1:23" ht="48">
      <c r="A444" s="110" t="s">
        <v>10</v>
      </c>
      <c r="B444" s="63" t="s">
        <v>86</v>
      </c>
      <c r="C444" s="64" t="s">
        <v>81</v>
      </c>
      <c r="D444" s="64"/>
      <c r="E444" s="71" t="s">
        <v>123</v>
      </c>
      <c r="F444" s="71" t="s">
        <v>126</v>
      </c>
      <c r="G444" s="71" t="s">
        <v>571</v>
      </c>
      <c r="H444" s="72" t="s">
        <v>160</v>
      </c>
      <c r="I444" s="186" t="s">
        <v>572</v>
      </c>
      <c r="J444" s="185">
        <v>40402</v>
      </c>
      <c r="K444" s="186" t="s">
        <v>113</v>
      </c>
      <c r="L444" s="301">
        <v>95.7</v>
      </c>
      <c r="M444" s="301">
        <v>24.5</v>
      </c>
      <c r="N444" s="301">
        <v>24.5</v>
      </c>
      <c r="O444" s="300">
        <f>P444+Q444</f>
        <v>0</v>
      </c>
      <c r="P444" s="301">
        <v>0</v>
      </c>
      <c r="Q444" s="301">
        <v>0</v>
      </c>
      <c r="R444" s="301">
        <v>0</v>
      </c>
      <c r="S444" s="301">
        <v>0</v>
      </c>
      <c r="T444" s="357">
        <v>0</v>
      </c>
      <c r="U444" s="357">
        <v>0</v>
      </c>
      <c r="V444" s="357">
        <v>0</v>
      </c>
      <c r="W444" s="358">
        <v>0</v>
      </c>
    </row>
    <row r="445" spans="1:23" ht="47.25">
      <c r="A445" s="114" t="s">
        <v>11</v>
      </c>
      <c r="B445" s="63" t="s">
        <v>87</v>
      </c>
      <c r="C445" s="64" t="s">
        <v>81</v>
      </c>
      <c r="D445" s="64"/>
      <c r="E445" s="71"/>
      <c r="F445" s="71"/>
      <c r="G445" s="71"/>
      <c r="H445" s="72"/>
      <c r="I445" s="349"/>
      <c r="J445" s="349"/>
      <c r="K445" s="349"/>
      <c r="L445" s="301"/>
      <c r="M445" s="301"/>
      <c r="N445" s="301"/>
      <c r="O445" s="300"/>
      <c r="P445" s="301"/>
      <c r="Q445" s="301"/>
      <c r="R445" s="300"/>
      <c r="S445" s="301"/>
      <c r="T445" s="357"/>
      <c r="U445" s="359"/>
      <c r="V445" s="357"/>
      <c r="W445" s="358"/>
    </row>
    <row r="446" spans="1:23" ht="15.75">
      <c r="A446" s="114" t="s">
        <v>28</v>
      </c>
      <c r="B446" s="63" t="s">
        <v>44</v>
      </c>
      <c r="C446" s="64" t="s">
        <v>81</v>
      </c>
      <c r="D446" s="64"/>
      <c r="E446" s="63"/>
      <c r="F446" s="63"/>
      <c r="G446" s="63"/>
      <c r="H446" s="64"/>
      <c r="I446" s="68"/>
      <c r="J446" s="68"/>
      <c r="K446" s="69"/>
      <c r="L446" s="268"/>
      <c r="M446" s="268"/>
      <c r="N446" s="268"/>
      <c r="O446" s="268"/>
      <c r="P446" s="268"/>
      <c r="Q446" s="268"/>
      <c r="R446" s="268"/>
      <c r="S446" s="268"/>
      <c r="T446" s="269"/>
      <c r="U446" s="269"/>
      <c r="V446" s="269"/>
      <c r="W446" s="270"/>
    </row>
    <row r="447" spans="1:23" ht="15.75">
      <c r="A447" s="106" t="s">
        <v>88</v>
      </c>
      <c r="B447" s="56"/>
      <c r="C447" s="57"/>
      <c r="D447" s="57"/>
      <c r="E447" s="56"/>
      <c r="F447" s="56"/>
      <c r="G447" s="56"/>
      <c r="H447" s="57"/>
      <c r="I447" s="58"/>
      <c r="J447" s="59"/>
      <c r="K447" s="60"/>
      <c r="L447" s="262"/>
      <c r="M447" s="262"/>
      <c r="N447" s="262"/>
      <c r="O447" s="262"/>
      <c r="P447" s="262"/>
      <c r="Q447" s="262"/>
      <c r="R447" s="262"/>
      <c r="S447" s="262"/>
      <c r="T447" s="263"/>
      <c r="U447" s="263"/>
      <c r="V447" s="263"/>
      <c r="W447" s="264"/>
    </row>
    <row r="448" spans="1:23" ht="31.5">
      <c r="A448" s="110" t="s">
        <v>12</v>
      </c>
      <c r="B448" s="63" t="s">
        <v>45</v>
      </c>
      <c r="C448" s="64"/>
      <c r="D448" s="64"/>
      <c r="E448" s="63"/>
      <c r="F448" s="63"/>
      <c r="G448" s="63"/>
      <c r="H448" s="64"/>
      <c r="I448" s="65"/>
      <c r="J448" s="45"/>
      <c r="K448" s="45"/>
      <c r="L448" s="265"/>
      <c r="M448" s="265"/>
      <c r="N448" s="265"/>
      <c r="O448" s="265"/>
      <c r="P448" s="265"/>
      <c r="Q448" s="265"/>
      <c r="R448" s="265"/>
      <c r="S448" s="265"/>
      <c r="T448" s="266"/>
      <c r="U448" s="266"/>
      <c r="V448" s="266"/>
      <c r="W448" s="267"/>
    </row>
    <row r="449" spans="1:23" ht="15.75">
      <c r="A449" s="110" t="s">
        <v>72</v>
      </c>
      <c r="B449" s="63"/>
      <c r="C449" s="64"/>
      <c r="D449" s="64"/>
      <c r="E449" s="63"/>
      <c r="F449" s="63"/>
      <c r="G449" s="63"/>
      <c r="H449" s="64"/>
      <c r="I449" s="65"/>
      <c r="J449" s="45"/>
      <c r="K449" s="45"/>
      <c r="L449" s="265"/>
      <c r="M449" s="265"/>
      <c r="N449" s="265"/>
      <c r="O449" s="265"/>
      <c r="P449" s="265"/>
      <c r="Q449" s="265"/>
      <c r="R449" s="265"/>
      <c r="S449" s="265"/>
      <c r="T449" s="266"/>
      <c r="U449" s="266"/>
      <c r="V449" s="266"/>
      <c r="W449" s="267"/>
    </row>
    <row r="450" spans="1:23" ht="31.5">
      <c r="A450" s="114" t="s">
        <v>13</v>
      </c>
      <c r="B450" s="63" t="s">
        <v>46</v>
      </c>
      <c r="C450" s="64"/>
      <c r="D450" s="64"/>
      <c r="E450" s="63"/>
      <c r="F450" s="63"/>
      <c r="G450" s="63"/>
      <c r="H450" s="64"/>
      <c r="I450" s="68"/>
      <c r="J450" s="68"/>
      <c r="K450" s="69"/>
      <c r="L450" s="268"/>
      <c r="M450" s="268"/>
      <c r="N450" s="268"/>
      <c r="O450" s="268"/>
      <c r="P450" s="268"/>
      <c r="Q450" s="268"/>
      <c r="R450" s="268"/>
      <c r="S450" s="268"/>
      <c r="T450" s="269"/>
      <c r="U450" s="269"/>
      <c r="V450" s="269"/>
      <c r="W450" s="270"/>
    </row>
    <row r="451" spans="1:23" ht="15.75">
      <c r="A451" s="114" t="s">
        <v>73</v>
      </c>
      <c r="B451" s="63"/>
      <c r="C451" s="64"/>
      <c r="D451" s="64"/>
      <c r="E451" s="63"/>
      <c r="F451" s="63"/>
      <c r="G451" s="63"/>
      <c r="H451" s="64"/>
      <c r="I451" s="68"/>
      <c r="J451" s="68"/>
      <c r="K451" s="69"/>
      <c r="L451" s="268"/>
      <c r="M451" s="268"/>
      <c r="N451" s="268"/>
      <c r="O451" s="268"/>
      <c r="P451" s="268"/>
      <c r="Q451" s="268"/>
      <c r="R451" s="268"/>
      <c r="S451" s="268"/>
      <c r="T451" s="269"/>
      <c r="U451" s="269"/>
      <c r="V451" s="269"/>
      <c r="W451" s="270"/>
    </row>
    <row r="452" spans="1:23" ht="15.75">
      <c r="A452" s="114" t="s">
        <v>251</v>
      </c>
      <c r="B452" s="63" t="s">
        <v>44</v>
      </c>
      <c r="C452" s="64"/>
      <c r="D452" s="64"/>
      <c r="E452" s="63"/>
      <c r="F452" s="63"/>
      <c r="G452" s="63"/>
      <c r="H452" s="63"/>
      <c r="I452" s="68"/>
      <c r="J452" s="68"/>
      <c r="K452" s="69"/>
      <c r="L452" s="268"/>
      <c r="M452" s="268"/>
      <c r="N452" s="268"/>
      <c r="O452" s="268"/>
      <c r="P452" s="268"/>
      <c r="Q452" s="268"/>
      <c r="R452" s="268"/>
      <c r="S452" s="268"/>
      <c r="T452" s="269"/>
      <c r="U452" s="269"/>
      <c r="V452" s="269"/>
      <c r="W452" s="270"/>
    </row>
    <row r="453" spans="1:23" ht="15.75">
      <c r="A453" s="120" t="s">
        <v>74</v>
      </c>
      <c r="B453" s="63"/>
      <c r="C453" s="64"/>
      <c r="D453" s="64"/>
      <c r="E453" s="63"/>
      <c r="F453" s="63"/>
      <c r="G453" s="63"/>
      <c r="H453" s="63"/>
      <c r="I453" s="68"/>
      <c r="J453" s="68"/>
      <c r="K453" s="69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71"/>
    </row>
    <row r="454" spans="1:23" ht="15.75">
      <c r="A454" s="567" t="s">
        <v>89</v>
      </c>
      <c r="B454" s="567"/>
      <c r="C454" s="567"/>
      <c r="D454" s="567"/>
      <c r="E454" s="567"/>
      <c r="F454" s="567"/>
      <c r="G454" s="567"/>
      <c r="H454" s="567"/>
      <c r="I454" s="567"/>
      <c r="J454" s="567"/>
      <c r="K454" s="567"/>
      <c r="L454" s="459">
        <f>L455+L457</f>
        <v>230</v>
      </c>
      <c r="M454" s="459">
        <f aca="true" t="shared" si="71" ref="M454:W454">M455+M457</f>
        <v>200</v>
      </c>
      <c r="N454" s="459">
        <f t="shared" si="71"/>
        <v>200</v>
      </c>
      <c r="O454" s="459">
        <f t="shared" si="71"/>
        <v>200</v>
      </c>
      <c r="P454" s="459">
        <f t="shared" si="71"/>
        <v>200</v>
      </c>
      <c r="Q454" s="459">
        <f t="shared" si="71"/>
        <v>0</v>
      </c>
      <c r="R454" s="459">
        <f t="shared" si="71"/>
        <v>200</v>
      </c>
      <c r="S454" s="459">
        <f t="shared" si="71"/>
        <v>200</v>
      </c>
      <c r="T454" s="459">
        <f t="shared" si="71"/>
        <v>0</v>
      </c>
      <c r="U454" s="459">
        <f t="shared" si="71"/>
        <v>200</v>
      </c>
      <c r="V454" s="459">
        <f t="shared" si="71"/>
        <v>200</v>
      </c>
      <c r="W454" s="459">
        <f t="shared" si="71"/>
        <v>0</v>
      </c>
    </row>
    <row r="455" spans="1:23" ht="47.25">
      <c r="A455" s="110" t="s">
        <v>31</v>
      </c>
      <c r="B455" s="63" t="s">
        <v>90</v>
      </c>
      <c r="C455" s="64"/>
      <c r="D455" s="64"/>
      <c r="E455" s="63"/>
      <c r="F455" s="63"/>
      <c r="G455" s="63"/>
      <c r="H455" s="64"/>
      <c r="I455" s="65"/>
      <c r="J455" s="45"/>
      <c r="K455" s="45"/>
      <c r="L455" s="265"/>
      <c r="M455" s="265"/>
      <c r="N455" s="265"/>
      <c r="O455" s="265"/>
      <c r="P455" s="265"/>
      <c r="Q455" s="265"/>
      <c r="R455" s="265"/>
      <c r="S455" s="265"/>
      <c r="T455" s="266"/>
      <c r="U455" s="266"/>
      <c r="V455" s="266"/>
      <c r="W455" s="267"/>
    </row>
    <row r="456" spans="1:23" ht="15.75">
      <c r="A456" s="110" t="s">
        <v>63</v>
      </c>
      <c r="B456" s="63"/>
      <c r="C456" s="64"/>
      <c r="D456" s="64"/>
      <c r="E456" s="63"/>
      <c r="F456" s="63"/>
      <c r="G456" s="63"/>
      <c r="H456" s="64"/>
      <c r="I456" s="65"/>
      <c r="J456" s="45"/>
      <c r="K456" s="45"/>
      <c r="L456" s="265"/>
      <c r="M456" s="265"/>
      <c r="N456" s="265"/>
      <c r="O456" s="265"/>
      <c r="P456" s="265"/>
      <c r="Q456" s="265"/>
      <c r="R456" s="265"/>
      <c r="S456" s="265"/>
      <c r="T456" s="266"/>
      <c r="U456" s="266"/>
      <c r="V456" s="266"/>
      <c r="W456" s="267"/>
    </row>
    <row r="457" spans="1:23" ht="31.5">
      <c r="A457" s="114" t="s">
        <v>14</v>
      </c>
      <c r="B457" s="63" t="s">
        <v>91</v>
      </c>
      <c r="C457" s="64"/>
      <c r="D457" s="64"/>
      <c r="E457" s="63"/>
      <c r="F457" s="63"/>
      <c r="G457" s="63"/>
      <c r="H457" s="64"/>
      <c r="I457" s="68"/>
      <c r="J457" s="68"/>
      <c r="K457" s="69"/>
      <c r="L457" s="360">
        <f>SUM(L458:L459)</f>
        <v>230</v>
      </c>
      <c r="M457" s="360">
        <f aca="true" t="shared" si="72" ref="M457:W457">SUM(M458:M459)</f>
        <v>200</v>
      </c>
      <c r="N457" s="360">
        <f t="shared" si="72"/>
        <v>200</v>
      </c>
      <c r="O457" s="360">
        <f t="shared" si="72"/>
        <v>200</v>
      </c>
      <c r="P457" s="360">
        <f t="shared" si="72"/>
        <v>200</v>
      </c>
      <c r="Q457" s="360">
        <f t="shared" si="72"/>
        <v>0</v>
      </c>
      <c r="R457" s="360">
        <f t="shared" si="72"/>
        <v>200</v>
      </c>
      <c r="S457" s="360">
        <f t="shared" si="72"/>
        <v>200</v>
      </c>
      <c r="T457" s="360">
        <f t="shared" si="72"/>
        <v>0</v>
      </c>
      <c r="U457" s="360">
        <f t="shared" si="72"/>
        <v>200</v>
      </c>
      <c r="V457" s="360">
        <f t="shared" si="72"/>
        <v>200</v>
      </c>
      <c r="W457" s="360">
        <f t="shared" si="72"/>
        <v>0</v>
      </c>
    </row>
    <row r="458" spans="1:23" ht="48">
      <c r="A458" s="114" t="s">
        <v>64</v>
      </c>
      <c r="B458" s="63" t="s">
        <v>91</v>
      </c>
      <c r="C458" s="64"/>
      <c r="D458" s="64"/>
      <c r="E458" s="71" t="s">
        <v>123</v>
      </c>
      <c r="F458" s="71" t="s">
        <v>126</v>
      </c>
      <c r="G458" s="71" t="s">
        <v>573</v>
      </c>
      <c r="H458" s="64">
        <v>240</v>
      </c>
      <c r="I458" s="186" t="s">
        <v>572</v>
      </c>
      <c r="J458" s="185">
        <v>40402</v>
      </c>
      <c r="K458" s="186" t="s">
        <v>113</v>
      </c>
      <c r="L458" s="301">
        <v>230</v>
      </c>
      <c r="M458" s="301">
        <v>0</v>
      </c>
      <c r="N458" s="301">
        <v>0</v>
      </c>
      <c r="O458" s="300">
        <f>P458+Q458</f>
        <v>0</v>
      </c>
      <c r="P458" s="301">
        <v>0</v>
      </c>
      <c r="Q458" s="301">
        <v>0</v>
      </c>
      <c r="R458" s="300">
        <f>S458+T458</f>
        <v>0</v>
      </c>
      <c r="S458" s="301">
        <v>0</v>
      </c>
      <c r="T458" s="301">
        <v>0</v>
      </c>
      <c r="U458" s="359">
        <f>V458+W458</f>
        <v>0</v>
      </c>
      <c r="V458" s="301">
        <v>0</v>
      </c>
      <c r="W458" s="361">
        <v>0</v>
      </c>
    </row>
    <row r="459" spans="1:23" ht="96">
      <c r="A459" s="114" t="s">
        <v>138</v>
      </c>
      <c r="B459" s="63" t="s">
        <v>91</v>
      </c>
      <c r="C459" s="64"/>
      <c r="D459" s="64"/>
      <c r="E459" s="71" t="s">
        <v>123</v>
      </c>
      <c r="F459" s="71" t="s">
        <v>126</v>
      </c>
      <c r="G459" s="71" t="s">
        <v>574</v>
      </c>
      <c r="H459" s="64">
        <v>240</v>
      </c>
      <c r="I459" s="186" t="s">
        <v>575</v>
      </c>
      <c r="J459" s="185">
        <v>41415</v>
      </c>
      <c r="K459" s="185">
        <v>44196</v>
      </c>
      <c r="L459" s="301">
        <v>0</v>
      </c>
      <c r="M459" s="301">
        <v>200</v>
      </c>
      <c r="N459" s="301">
        <v>200</v>
      </c>
      <c r="O459" s="300">
        <f>P459+Q459</f>
        <v>200</v>
      </c>
      <c r="P459" s="301">
        <v>200</v>
      </c>
      <c r="Q459" s="301">
        <v>0</v>
      </c>
      <c r="R459" s="300">
        <f>S459+T459</f>
        <v>200</v>
      </c>
      <c r="S459" s="301">
        <v>200</v>
      </c>
      <c r="T459" s="301">
        <v>0</v>
      </c>
      <c r="U459" s="359">
        <f>V459+W459</f>
        <v>200</v>
      </c>
      <c r="V459" s="301">
        <v>200</v>
      </c>
      <c r="W459" s="361">
        <v>0</v>
      </c>
    </row>
    <row r="460" spans="1:23" ht="15.75">
      <c r="A460" s="546" t="s">
        <v>92</v>
      </c>
      <c r="B460" s="546"/>
      <c r="C460" s="546"/>
      <c r="D460" s="546"/>
      <c r="E460" s="546"/>
      <c r="F460" s="546"/>
      <c r="G460" s="546"/>
      <c r="H460" s="546"/>
      <c r="I460" s="546"/>
      <c r="J460" s="546"/>
      <c r="K460" s="546"/>
      <c r="L460" s="362"/>
      <c r="M460" s="362"/>
      <c r="N460" s="362"/>
      <c r="O460" s="362"/>
      <c r="P460" s="362"/>
      <c r="Q460" s="362"/>
      <c r="R460" s="362"/>
      <c r="S460" s="362"/>
      <c r="T460" s="362"/>
      <c r="U460" s="362"/>
      <c r="V460" s="362"/>
      <c r="W460" s="362"/>
    </row>
    <row r="461" spans="1:23" ht="15.75">
      <c r="A461" s="569" t="s">
        <v>51</v>
      </c>
      <c r="B461" s="570"/>
      <c r="C461" s="570"/>
      <c r="D461" s="570"/>
      <c r="E461" s="570"/>
      <c r="F461" s="570"/>
      <c r="G461" s="570"/>
      <c r="H461" s="570"/>
      <c r="I461" s="570"/>
      <c r="J461" s="570"/>
      <c r="K461" s="571"/>
      <c r="L461" s="272"/>
      <c r="M461" s="272"/>
      <c r="N461" s="272"/>
      <c r="O461" s="272"/>
      <c r="P461" s="272"/>
      <c r="Q461" s="272"/>
      <c r="R461" s="272"/>
      <c r="S461" s="272"/>
      <c r="T461" s="273"/>
      <c r="U461" s="273"/>
      <c r="V461" s="273"/>
      <c r="W461" s="274"/>
    </row>
    <row r="462" spans="1:23" ht="78.75">
      <c r="A462" s="127" t="s">
        <v>47</v>
      </c>
      <c r="B462" s="63" t="s">
        <v>132</v>
      </c>
      <c r="C462" s="64"/>
      <c r="D462" s="64"/>
      <c r="E462" s="39"/>
      <c r="F462" s="39"/>
      <c r="G462" s="39"/>
      <c r="H462" s="40"/>
      <c r="I462" s="75"/>
      <c r="J462" s="76"/>
      <c r="K462" s="77"/>
      <c r="L462" s="272"/>
      <c r="M462" s="272"/>
      <c r="N462" s="272"/>
      <c r="O462" s="272"/>
      <c r="P462" s="272"/>
      <c r="Q462" s="272"/>
      <c r="R462" s="272"/>
      <c r="S462" s="272"/>
      <c r="T462" s="273"/>
      <c r="U462" s="273"/>
      <c r="V462" s="273"/>
      <c r="W462" s="274"/>
    </row>
    <row r="463" spans="1:23" ht="15.75">
      <c r="A463" s="127" t="s">
        <v>65</v>
      </c>
      <c r="B463" s="63"/>
      <c r="C463" s="64"/>
      <c r="D463" s="64"/>
      <c r="E463" s="39"/>
      <c r="F463" s="39"/>
      <c r="G463" s="39"/>
      <c r="H463" s="40"/>
      <c r="I463" s="75"/>
      <c r="J463" s="76"/>
      <c r="K463" s="77"/>
      <c r="L463" s="272"/>
      <c r="M463" s="272"/>
      <c r="N463" s="272"/>
      <c r="O463" s="272"/>
      <c r="P463" s="272"/>
      <c r="Q463" s="272"/>
      <c r="R463" s="272"/>
      <c r="S463" s="272"/>
      <c r="T463" s="273"/>
      <c r="U463" s="273"/>
      <c r="V463" s="273"/>
      <c r="W463" s="275"/>
    </row>
    <row r="464" spans="1:23" ht="47.25">
      <c r="A464" s="127" t="s">
        <v>48</v>
      </c>
      <c r="B464" s="63" t="s">
        <v>93</v>
      </c>
      <c r="C464" s="64" t="s">
        <v>81</v>
      </c>
      <c r="D464" s="64"/>
      <c r="E464" s="39"/>
      <c r="F464" s="39"/>
      <c r="G464" s="39"/>
      <c r="H464" s="40"/>
      <c r="I464" s="75"/>
      <c r="J464" s="76"/>
      <c r="K464" s="77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5"/>
    </row>
    <row r="465" spans="1:23" ht="15.75">
      <c r="A465" s="127" t="s">
        <v>66</v>
      </c>
      <c r="B465" s="63"/>
      <c r="C465" s="64"/>
      <c r="D465" s="64"/>
      <c r="E465" s="39"/>
      <c r="F465" s="39"/>
      <c r="G465" s="39"/>
      <c r="H465" s="40"/>
      <c r="I465" s="75"/>
      <c r="J465" s="76"/>
      <c r="K465" s="77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5"/>
    </row>
    <row r="466" spans="1:23" ht="31.5">
      <c r="A466" s="127" t="s">
        <v>49</v>
      </c>
      <c r="B466" s="78" t="s">
        <v>50</v>
      </c>
      <c r="C466" s="79" t="s">
        <v>81</v>
      </c>
      <c r="D466" s="79"/>
      <c r="E466" s="39"/>
      <c r="F466" s="39"/>
      <c r="G466" s="39"/>
      <c r="H466" s="40"/>
      <c r="I466" s="75"/>
      <c r="J466" s="76"/>
      <c r="K466" s="77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5"/>
    </row>
    <row r="467" spans="1:23" ht="15.75">
      <c r="A467" s="127" t="s">
        <v>67</v>
      </c>
      <c r="B467" s="78"/>
      <c r="C467" s="79"/>
      <c r="D467" s="79"/>
      <c r="E467" s="39"/>
      <c r="F467" s="39"/>
      <c r="G467" s="39"/>
      <c r="H467" s="40"/>
      <c r="I467" s="75"/>
      <c r="J467" s="76"/>
      <c r="K467" s="77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3"/>
      <c r="W467" s="275"/>
    </row>
    <row r="468" spans="1:23" ht="15.75">
      <c r="A468" s="569" t="s">
        <v>52</v>
      </c>
      <c r="B468" s="570"/>
      <c r="C468" s="570"/>
      <c r="D468" s="570"/>
      <c r="E468" s="570"/>
      <c r="F468" s="570"/>
      <c r="G468" s="570"/>
      <c r="H468" s="570"/>
      <c r="I468" s="570"/>
      <c r="J468" s="570"/>
      <c r="K468" s="571"/>
      <c r="L468" s="272"/>
      <c r="M468" s="272"/>
      <c r="N468" s="272"/>
      <c r="O468" s="272"/>
      <c r="P468" s="272"/>
      <c r="Q468" s="272"/>
      <c r="R468" s="272"/>
      <c r="S468" s="272"/>
      <c r="T468" s="273"/>
      <c r="U468" s="273"/>
      <c r="V468" s="273"/>
      <c r="W468" s="274"/>
    </row>
    <row r="469" spans="1:23" ht="78.75">
      <c r="A469" s="127" t="s">
        <v>53</v>
      </c>
      <c r="B469" s="63" t="s">
        <v>131</v>
      </c>
      <c r="C469" s="64"/>
      <c r="D469" s="64"/>
      <c r="E469" s="39"/>
      <c r="F469" s="39"/>
      <c r="G469" s="39"/>
      <c r="H469" s="40"/>
      <c r="I469" s="75"/>
      <c r="J469" s="76"/>
      <c r="K469" s="77"/>
      <c r="L469" s="272"/>
      <c r="M469" s="272"/>
      <c r="N469" s="272"/>
      <c r="O469" s="272"/>
      <c r="P469" s="272"/>
      <c r="Q469" s="272"/>
      <c r="R469" s="272"/>
      <c r="S469" s="272"/>
      <c r="T469" s="273"/>
      <c r="U469" s="273"/>
      <c r="V469" s="273"/>
      <c r="W469" s="274"/>
    </row>
    <row r="470" spans="1:23" ht="15.75">
      <c r="A470" s="127" t="s">
        <v>68</v>
      </c>
      <c r="B470" s="63"/>
      <c r="C470" s="64"/>
      <c r="D470" s="64"/>
      <c r="E470" s="39"/>
      <c r="F470" s="39"/>
      <c r="G470" s="39"/>
      <c r="H470" s="40"/>
      <c r="I470" s="75"/>
      <c r="J470" s="76"/>
      <c r="K470" s="77"/>
      <c r="L470" s="272"/>
      <c r="M470" s="272"/>
      <c r="N470" s="272"/>
      <c r="O470" s="272"/>
      <c r="P470" s="272"/>
      <c r="Q470" s="272"/>
      <c r="R470" s="272"/>
      <c r="S470" s="272"/>
      <c r="T470" s="273"/>
      <c r="U470" s="273"/>
      <c r="V470" s="273"/>
      <c r="W470" s="275"/>
    </row>
    <row r="471" spans="1:23" ht="63">
      <c r="A471" s="127" t="s">
        <v>56</v>
      </c>
      <c r="B471" s="63" t="s">
        <v>94</v>
      </c>
      <c r="C471" s="64" t="s">
        <v>81</v>
      </c>
      <c r="D471" s="64"/>
      <c r="E471" s="39"/>
      <c r="F471" s="39"/>
      <c r="G471" s="39"/>
      <c r="H471" s="40"/>
      <c r="I471" s="75"/>
      <c r="J471" s="76"/>
      <c r="K471" s="77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5"/>
    </row>
    <row r="472" spans="1:23" ht="15.75">
      <c r="A472" s="127" t="s">
        <v>69</v>
      </c>
      <c r="B472" s="63"/>
      <c r="C472" s="64"/>
      <c r="D472" s="64"/>
      <c r="E472" s="39"/>
      <c r="F472" s="39"/>
      <c r="G472" s="39"/>
      <c r="H472" s="40"/>
      <c r="I472" s="75"/>
      <c r="J472" s="76"/>
      <c r="K472" s="77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5"/>
    </row>
    <row r="473" spans="1:23" ht="31.5">
      <c r="A473" s="127" t="s">
        <v>55</v>
      </c>
      <c r="B473" s="78" t="s">
        <v>54</v>
      </c>
      <c r="C473" s="79" t="s">
        <v>81</v>
      </c>
      <c r="D473" s="79"/>
      <c r="E473" s="39"/>
      <c r="F473" s="39"/>
      <c r="G473" s="39"/>
      <c r="H473" s="40"/>
      <c r="I473" s="75"/>
      <c r="J473" s="76"/>
      <c r="K473" s="77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5"/>
    </row>
    <row r="474" spans="1:23" ht="15.75">
      <c r="A474" s="127" t="s">
        <v>70</v>
      </c>
      <c r="B474" s="78"/>
      <c r="C474" s="79"/>
      <c r="D474" s="79"/>
      <c r="E474" s="39"/>
      <c r="F474" s="39"/>
      <c r="G474" s="39"/>
      <c r="H474" s="40"/>
      <c r="I474" s="75"/>
      <c r="J474" s="76"/>
      <c r="K474" s="77"/>
      <c r="L474" s="272"/>
      <c r="M474" s="272"/>
      <c r="N474" s="272"/>
      <c r="O474" s="272"/>
      <c r="P474" s="272"/>
      <c r="Q474" s="272"/>
      <c r="R474" s="272"/>
      <c r="S474" s="272"/>
      <c r="T474" s="273"/>
      <c r="U474" s="273"/>
      <c r="V474" s="273"/>
      <c r="W474" s="275"/>
    </row>
    <row r="475" spans="1:23" ht="15.75">
      <c r="A475" s="569" t="s">
        <v>95</v>
      </c>
      <c r="B475" s="570"/>
      <c r="C475" s="570"/>
      <c r="D475" s="570"/>
      <c r="E475" s="570"/>
      <c r="F475" s="570"/>
      <c r="G475" s="570"/>
      <c r="H475" s="570"/>
      <c r="I475" s="570"/>
      <c r="J475" s="570"/>
      <c r="K475" s="571"/>
      <c r="L475" s="272"/>
      <c r="M475" s="272"/>
      <c r="N475" s="272"/>
      <c r="O475" s="272"/>
      <c r="P475" s="272"/>
      <c r="Q475" s="272"/>
      <c r="R475" s="272"/>
      <c r="S475" s="272"/>
      <c r="T475" s="273"/>
      <c r="U475" s="273"/>
      <c r="V475" s="273"/>
      <c r="W475" s="274"/>
    </row>
    <row r="476" spans="1:23" ht="15.75">
      <c r="A476" s="127" t="s">
        <v>57</v>
      </c>
      <c r="B476" s="63"/>
      <c r="C476" s="64" t="s">
        <v>81</v>
      </c>
      <c r="D476" s="64"/>
      <c r="E476" s="39"/>
      <c r="F476" s="39"/>
      <c r="G476" s="39"/>
      <c r="H476" s="40"/>
      <c r="I476" s="75"/>
      <c r="J476" s="76"/>
      <c r="K476" s="77"/>
      <c r="L476" s="272"/>
      <c r="M476" s="272"/>
      <c r="N476" s="272"/>
      <c r="O476" s="272"/>
      <c r="P476" s="272"/>
      <c r="Q476" s="272"/>
      <c r="R476" s="272"/>
      <c r="S476" s="272"/>
      <c r="T476" s="273"/>
      <c r="U476" s="273"/>
      <c r="V476" s="273"/>
      <c r="W476" s="274"/>
    </row>
    <row r="477" spans="1:23" ht="15.75">
      <c r="A477" s="593" t="s">
        <v>96</v>
      </c>
      <c r="B477" s="548"/>
      <c r="C477" s="548"/>
      <c r="D477" s="548"/>
      <c r="E477" s="548"/>
      <c r="F477" s="548"/>
      <c r="G477" s="548"/>
      <c r="H477" s="548"/>
      <c r="I477" s="548"/>
      <c r="J477" s="548"/>
      <c r="K477" s="548"/>
      <c r="L477" s="363"/>
      <c r="M477" s="363"/>
      <c r="N477" s="363"/>
      <c r="O477" s="363"/>
      <c r="P477" s="363"/>
      <c r="Q477" s="363"/>
      <c r="R477" s="363"/>
      <c r="S477" s="363"/>
      <c r="T477" s="363"/>
      <c r="U477" s="363"/>
      <c r="V477" s="363"/>
      <c r="W477" s="364"/>
    </row>
    <row r="478" spans="1:23" ht="15.75">
      <c r="A478" s="133" t="s">
        <v>17</v>
      </c>
      <c r="B478" s="63"/>
      <c r="C478" s="64" t="s">
        <v>81</v>
      </c>
      <c r="D478" s="64"/>
      <c r="E478" s="39"/>
      <c r="F478" s="39"/>
      <c r="G478" s="39"/>
      <c r="H478" s="40"/>
      <c r="I478" s="75"/>
      <c r="J478" s="76"/>
      <c r="K478" s="77"/>
      <c r="L478" s="272"/>
      <c r="M478" s="272"/>
      <c r="N478" s="272"/>
      <c r="O478" s="272"/>
      <c r="P478" s="272"/>
      <c r="Q478" s="272"/>
      <c r="R478" s="272"/>
      <c r="S478" s="272"/>
      <c r="T478" s="273"/>
      <c r="U478" s="273"/>
      <c r="V478" s="273"/>
      <c r="W478" s="274"/>
    </row>
    <row r="479" spans="1:23" ht="15.75">
      <c r="A479" s="133" t="s">
        <v>18</v>
      </c>
      <c r="B479" s="63"/>
      <c r="C479" s="64" t="s">
        <v>81</v>
      </c>
      <c r="D479" s="64"/>
      <c r="E479" s="39"/>
      <c r="F479" s="39"/>
      <c r="G479" s="39"/>
      <c r="H479" s="40"/>
      <c r="I479" s="75"/>
      <c r="J479" s="76"/>
      <c r="K479" s="77"/>
      <c r="L479" s="272"/>
      <c r="M479" s="272"/>
      <c r="N479" s="272"/>
      <c r="O479" s="272"/>
      <c r="P479" s="272"/>
      <c r="Q479" s="272"/>
      <c r="R479" s="272"/>
      <c r="S479" s="272"/>
      <c r="T479" s="273"/>
      <c r="U479" s="273"/>
      <c r="V479" s="273"/>
      <c r="W479" s="274"/>
    </row>
    <row r="480" spans="1:23" ht="15.75">
      <c r="A480" s="547" t="s">
        <v>166</v>
      </c>
      <c r="B480" s="548"/>
      <c r="C480" s="548"/>
      <c r="D480" s="548"/>
      <c r="E480" s="548"/>
      <c r="F480" s="548"/>
      <c r="G480" s="548"/>
      <c r="H480" s="548"/>
      <c r="I480" s="548"/>
      <c r="J480" s="548"/>
      <c r="K480" s="549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</row>
    <row r="481" spans="1:23" ht="15.75">
      <c r="A481" s="80" t="s">
        <v>167</v>
      </c>
      <c r="B481" s="63"/>
      <c r="C481" s="64"/>
      <c r="D481" s="64"/>
      <c r="E481" s="39"/>
      <c r="F481" s="39"/>
      <c r="G481" s="39"/>
      <c r="H481" s="40"/>
      <c r="I481" s="75"/>
      <c r="J481" s="76"/>
      <c r="K481" s="77"/>
      <c r="L481" s="314"/>
      <c r="M481" s="314"/>
      <c r="N481" s="314"/>
      <c r="O481" s="314"/>
      <c r="P481" s="314"/>
      <c r="Q481" s="314"/>
      <c r="R481" s="314"/>
      <c r="S481" s="314"/>
      <c r="T481" s="314"/>
      <c r="U481" s="314"/>
      <c r="V481" s="314"/>
      <c r="W481" s="314"/>
    </row>
    <row r="482" spans="1:23" ht="15.75">
      <c r="A482" s="80" t="s">
        <v>168</v>
      </c>
      <c r="B482" s="63"/>
      <c r="C482" s="64"/>
      <c r="D482" s="64"/>
      <c r="E482" s="39"/>
      <c r="F482" s="39"/>
      <c r="G482" s="39"/>
      <c r="H482" s="40"/>
      <c r="I482" s="75"/>
      <c r="J482" s="76"/>
      <c r="K482" s="77"/>
      <c r="L482" s="314"/>
      <c r="M482" s="314"/>
      <c r="N482" s="314"/>
      <c r="O482" s="314"/>
      <c r="P482" s="314"/>
      <c r="Q482" s="314"/>
      <c r="R482" s="314"/>
      <c r="S482" s="314"/>
      <c r="T482" s="314"/>
      <c r="U482" s="314"/>
      <c r="V482" s="314"/>
      <c r="W482" s="314"/>
    </row>
    <row r="483" spans="1:23" ht="15.75">
      <c r="A483" s="102" t="s">
        <v>19</v>
      </c>
      <c r="B483" s="50" t="s">
        <v>20</v>
      </c>
      <c r="C483" s="51"/>
      <c r="D483" s="51"/>
      <c r="E483" s="50"/>
      <c r="F483" s="50"/>
      <c r="G483" s="50"/>
      <c r="H483" s="50"/>
      <c r="I483" s="52"/>
      <c r="J483" s="53"/>
      <c r="K483" s="54"/>
      <c r="L483" s="259"/>
      <c r="M483" s="259"/>
      <c r="N483" s="259"/>
      <c r="O483" s="259"/>
      <c r="P483" s="259"/>
      <c r="Q483" s="259"/>
      <c r="R483" s="259"/>
      <c r="S483" s="259"/>
      <c r="T483" s="260"/>
      <c r="U483" s="260"/>
      <c r="V483" s="260"/>
      <c r="W483" s="261"/>
    </row>
    <row r="484" spans="1:23" ht="31.5">
      <c r="A484" s="106" t="s">
        <v>21</v>
      </c>
      <c r="B484" s="70" t="s">
        <v>58</v>
      </c>
      <c r="C484" s="81" t="s">
        <v>81</v>
      </c>
      <c r="D484" s="81"/>
      <c r="E484" s="56"/>
      <c r="F484" s="56"/>
      <c r="G484" s="56"/>
      <c r="H484" s="57"/>
      <c r="I484" s="58"/>
      <c r="J484" s="59"/>
      <c r="K484" s="60"/>
      <c r="L484" s="262"/>
      <c r="M484" s="262"/>
      <c r="N484" s="262"/>
      <c r="O484" s="262"/>
      <c r="P484" s="262"/>
      <c r="Q484" s="262"/>
      <c r="R484" s="262"/>
      <c r="S484" s="262"/>
      <c r="T484" s="263"/>
      <c r="U484" s="263"/>
      <c r="V484" s="263"/>
      <c r="W484" s="264"/>
    </row>
    <row r="485" spans="1:23" ht="15.75">
      <c r="A485" s="127" t="s">
        <v>10</v>
      </c>
      <c r="B485" s="63"/>
      <c r="C485" s="64"/>
      <c r="D485" s="64"/>
      <c r="E485" s="39"/>
      <c r="F485" s="39"/>
      <c r="G485" s="39"/>
      <c r="H485" s="40"/>
      <c r="I485" s="75"/>
      <c r="J485" s="76"/>
      <c r="K485" s="77"/>
      <c r="L485" s="272"/>
      <c r="M485" s="272"/>
      <c r="N485" s="272"/>
      <c r="O485" s="272"/>
      <c r="P485" s="272"/>
      <c r="Q485" s="272"/>
      <c r="R485" s="272"/>
      <c r="S485" s="272"/>
      <c r="T485" s="273"/>
      <c r="U485" s="273"/>
      <c r="V485" s="273"/>
      <c r="W485" s="274"/>
    </row>
    <row r="486" spans="1:23" ht="15.75">
      <c r="A486" s="127" t="s">
        <v>11</v>
      </c>
      <c r="B486" s="63"/>
      <c r="C486" s="64"/>
      <c r="D486" s="64"/>
      <c r="E486" s="39"/>
      <c r="F486" s="39"/>
      <c r="G486" s="39"/>
      <c r="H486" s="40"/>
      <c r="I486" s="75"/>
      <c r="J486" s="76"/>
      <c r="K486" s="77"/>
      <c r="L486" s="272"/>
      <c r="M486" s="272"/>
      <c r="N486" s="272"/>
      <c r="O486" s="272"/>
      <c r="P486" s="272"/>
      <c r="Q486" s="272"/>
      <c r="R486" s="272"/>
      <c r="S486" s="272"/>
      <c r="T486" s="273"/>
      <c r="U486" s="273"/>
      <c r="V486" s="273"/>
      <c r="W486" s="274"/>
    </row>
    <row r="487" spans="1:23" ht="47.25">
      <c r="A487" s="106" t="s">
        <v>22</v>
      </c>
      <c r="B487" s="70" t="s">
        <v>71</v>
      </c>
      <c r="C487" s="81" t="s">
        <v>81</v>
      </c>
      <c r="D487" s="81"/>
      <c r="E487" s="56"/>
      <c r="F487" s="56"/>
      <c r="G487" s="56"/>
      <c r="H487" s="57"/>
      <c r="I487" s="58"/>
      <c r="J487" s="59"/>
      <c r="K487" s="60"/>
      <c r="L487" s="262"/>
      <c r="M487" s="262"/>
      <c r="N487" s="262"/>
      <c r="O487" s="262"/>
      <c r="P487" s="262"/>
      <c r="Q487" s="262"/>
      <c r="R487" s="262"/>
      <c r="S487" s="262"/>
      <c r="T487" s="263"/>
      <c r="U487" s="263"/>
      <c r="V487" s="263"/>
      <c r="W487" s="264"/>
    </row>
    <row r="488" spans="1:23" ht="15.75">
      <c r="A488" s="127" t="s">
        <v>12</v>
      </c>
      <c r="B488" s="63"/>
      <c r="C488" s="64"/>
      <c r="D488" s="64"/>
      <c r="E488" s="39"/>
      <c r="F488" s="39"/>
      <c r="G488" s="39"/>
      <c r="H488" s="40"/>
      <c r="I488" s="75"/>
      <c r="J488" s="76"/>
      <c r="K488" s="77"/>
      <c r="L488" s="272"/>
      <c r="M488" s="272"/>
      <c r="N488" s="272"/>
      <c r="O488" s="272"/>
      <c r="P488" s="272"/>
      <c r="Q488" s="272"/>
      <c r="R488" s="272"/>
      <c r="S488" s="272"/>
      <c r="T488" s="273"/>
      <c r="U488" s="273"/>
      <c r="V488" s="273"/>
      <c r="W488" s="274"/>
    </row>
    <row r="489" spans="1:23" ht="15.75">
      <c r="A489" s="127" t="s">
        <v>13</v>
      </c>
      <c r="B489" s="63"/>
      <c r="C489" s="64"/>
      <c r="D489" s="64"/>
      <c r="E489" s="39"/>
      <c r="F489" s="39"/>
      <c r="G489" s="39"/>
      <c r="H489" s="40"/>
      <c r="I489" s="75"/>
      <c r="J489" s="76"/>
      <c r="K489" s="77"/>
      <c r="L489" s="272"/>
      <c r="M489" s="272"/>
      <c r="N489" s="272"/>
      <c r="O489" s="272"/>
      <c r="P489" s="272"/>
      <c r="Q489" s="272"/>
      <c r="R489" s="272"/>
      <c r="S489" s="272"/>
      <c r="T489" s="273"/>
      <c r="U489" s="273"/>
      <c r="V489" s="273"/>
      <c r="W489" s="274"/>
    </row>
    <row r="490" spans="1:23" ht="31.5">
      <c r="A490" s="106" t="s">
        <v>29</v>
      </c>
      <c r="B490" s="70" t="s">
        <v>61</v>
      </c>
      <c r="C490" s="81" t="s">
        <v>81</v>
      </c>
      <c r="D490" s="81"/>
      <c r="E490" s="70"/>
      <c r="F490" s="70"/>
      <c r="G490" s="70"/>
      <c r="H490" s="57"/>
      <c r="I490" s="84"/>
      <c r="J490" s="85"/>
      <c r="K490" s="86"/>
      <c r="L490" s="276"/>
      <c r="M490" s="276"/>
      <c r="N490" s="276"/>
      <c r="O490" s="276"/>
      <c r="P490" s="276"/>
      <c r="Q490" s="276"/>
      <c r="R490" s="276"/>
      <c r="S490" s="276"/>
      <c r="T490" s="277"/>
      <c r="U490" s="277"/>
      <c r="V490" s="277"/>
      <c r="W490" s="278"/>
    </row>
    <row r="491" spans="1:23" ht="15.75">
      <c r="A491" s="127" t="s">
        <v>31</v>
      </c>
      <c r="B491" s="63"/>
      <c r="C491" s="64"/>
      <c r="D491" s="64"/>
      <c r="E491" s="39"/>
      <c r="F491" s="39"/>
      <c r="G491" s="39"/>
      <c r="H491" s="40"/>
      <c r="I491" s="75"/>
      <c r="J491" s="76"/>
      <c r="K491" s="77"/>
      <c r="L491" s="272"/>
      <c r="M491" s="272"/>
      <c r="N491" s="272"/>
      <c r="O491" s="272"/>
      <c r="P491" s="272"/>
      <c r="Q491" s="272"/>
      <c r="R491" s="272"/>
      <c r="S491" s="272"/>
      <c r="T491" s="273"/>
      <c r="U491" s="273"/>
      <c r="V491" s="273"/>
      <c r="W491" s="274"/>
    </row>
    <row r="492" spans="1:23" ht="15.75">
      <c r="A492" s="127" t="s">
        <v>14</v>
      </c>
      <c r="B492" s="63"/>
      <c r="C492" s="64"/>
      <c r="D492" s="64"/>
      <c r="E492" s="39"/>
      <c r="F492" s="39"/>
      <c r="G492" s="39"/>
      <c r="H492" s="40"/>
      <c r="I492" s="75"/>
      <c r="J492" s="76"/>
      <c r="K492" s="77"/>
      <c r="L492" s="272"/>
      <c r="M492" s="272"/>
      <c r="N492" s="272"/>
      <c r="O492" s="272"/>
      <c r="P492" s="272"/>
      <c r="Q492" s="272"/>
      <c r="R492" s="272"/>
      <c r="S492" s="272"/>
      <c r="T492" s="273"/>
      <c r="U492" s="273"/>
      <c r="V492" s="273"/>
      <c r="W492" s="274"/>
    </row>
    <row r="493" spans="1:23" ht="15.75">
      <c r="A493" s="106" t="s">
        <v>32</v>
      </c>
      <c r="B493" s="70" t="s">
        <v>59</v>
      </c>
      <c r="C493" s="81" t="s">
        <v>81</v>
      </c>
      <c r="D493" s="81"/>
      <c r="E493" s="70"/>
      <c r="F493" s="70"/>
      <c r="G493" s="70"/>
      <c r="H493" s="57"/>
      <c r="I493" s="84"/>
      <c r="J493" s="85"/>
      <c r="K493" s="86"/>
      <c r="L493" s="276"/>
      <c r="M493" s="276"/>
      <c r="N493" s="276"/>
      <c r="O493" s="276"/>
      <c r="P493" s="276"/>
      <c r="Q493" s="276"/>
      <c r="R493" s="276"/>
      <c r="S493" s="276"/>
      <c r="T493" s="277"/>
      <c r="U493" s="277"/>
      <c r="V493" s="277"/>
      <c r="W493" s="278"/>
    </row>
    <row r="494" spans="1:23" ht="15.75">
      <c r="A494" s="127" t="s">
        <v>15</v>
      </c>
      <c r="B494" s="39"/>
      <c r="C494" s="40"/>
      <c r="D494" s="40"/>
      <c r="E494" s="39"/>
      <c r="F494" s="39"/>
      <c r="G494" s="39"/>
      <c r="H494" s="40"/>
      <c r="I494" s="75"/>
      <c r="J494" s="76"/>
      <c r="K494" s="77"/>
      <c r="L494" s="272"/>
      <c r="M494" s="272"/>
      <c r="N494" s="272"/>
      <c r="O494" s="272"/>
      <c r="P494" s="272"/>
      <c r="Q494" s="272"/>
      <c r="R494" s="272"/>
      <c r="S494" s="272"/>
      <c r="T494" s="273"/>
      <c r="U494" s="273"/>
      <c r="V494" s="273"/>
      <c r="W494" s="274"/>
    </row>
    <row r="495" spans="1:23" ht="15.75">
      <c r="A495" s="127" t="s">
        <v>16</v>
      </c>
      <c r="B495" s="39"/>
      <c r="C495" s="40"/>
      <c r="D495" s="40"/>
      <c r="E495" s="39"/>
      <c r="F495" s="39"/>
      <c r="G495" s="39"/>
      <c r="H495" s="39"/>
      <c r="I495" s="75"/>
      <c r="J495" s="76"/>
      <c r="K495" s="77"/>
      <c r="L495" s="272"/>
      <c r="M495" s="272"/>
      <c r="N495" s="272"/>
      <c r="O495" s="272"/>
      <c r="P495" s="272"/>
      <c r="Q495" s="272"/>
      <c r="R495" s="272"/>
      <c r="S495" s="272"/>
      <c r="T495" s="273"/>
      <c r="U495" s="273"/>
      <c r="V495" s="273"/>
      <c r="W495" s="274"/>
    </row>
    <row r="496" spans="1:23" ht="15.75">
      <c r="A496" s="106" t="s">
        <v>62</v>
      </c>
      <c r="B496" s="70" t="s">
        <v>60</v>
      </c>
      <c r="C496" s="81" t="s">
        <v>81</v>
      </c>
      <c r="D496" s="81"/>
      <c r="E496" s="56"/>
      <c r="F496" s="56"/>
      <c r="G496" s="56"/>
      <c r="H496" s="57"/>
      <c r="I496" s="58"/>
      <c r="J496" s="59"/>
      <c r="K496" s="60"/>
      <c r="L496" s="262"/>
      <c r="M496" s="262"/>
      <c r="N496" s="262"/>
      <c r="O496" s="262"/>
      <c r="P496" s="262"/>
      <c r="Q496" s="262"/>
      <c r="R496" s="262"/>
      <c r="S496" s="262"/>
      <c r="T496" s="263"/>
      <c r="U496" s="263"/>
      <c r="V496" s="263"/>
      <c r="W496" s="264"/>
    </row>
    <row r="497" spans="1:23" ht="15.75">
      <c r="A497" s="127" t="s">
        <v>17</v>
      </c>
      <c r="B497" s="63"/>
      <c r="C497" s="64"/>
      <c r="D497" s="64"/>
      <c r="E497" s="39"/>
      <c r="F497" s="39"/>
      <c r="G497" s="39"/>
      <c r="H497" s="40"/>
      <c r="I497" s="75"/>
      <c r="J497" s="76"/>
      <c r="K497" s="77"/>
      <c r="L497" s="272"/>
      <c r="M497" s="272"/>
      <c r="N497" s="272"/>
      <c r="O497" s="272"/>
      <c r="P497" s="272"/>
      <c r="Q497" s="272"/>
      <c r="R497" s="272"/>
      <c r="S497" s="272"/>
      <c r="T497" s="273"/>
      <c r="U497" s="273"/>
      <c r="V497" s="273"/>
      <c r="W497" s="274"/>
    </row>
    <row r="498" spans="1:23" ht="15.75">
      <c r="A498" s="127" t="s">
        <v>18</v>
      </c>
      <c r="B498" s="39"/>
      <c r="C498" s="40"/>
      <c r="D498" s="40"/>
      <c r="E498" s="39"/>
      <c r="F498" s="39"/>
      <c r="G498" s="39"/>
      <c r="H498" s="39"/>
      <c r="I498" s="75"/>
      <c r="J498" s="76"/>
      <c r="K498" s="77"/>
      <c r="L498" s="272"/>
      <c r="M498" s="272"/>
      <c r="N498" s="272"/>
      <c r="O498" s="272"/>
      <c r="P498" s="272"/>
      <c r="Q498" s="272"/>
      <c r="R498" s="272"/>
      <c r="S498" s="272"/>
      <c r="T498" s="273"/>
      <c r="U498" s="273"/>
      <c r="V498" s="273"/>
      <c r="W498" s="274"/>
    </row>
    <row r="499" spans="1:23" ht="15.75">
      <c r="A499" s="102" t="s">
        <v>23</v>
      </c>
      <c r="B499" s="50" t="s">
        <v>169</v>
      </c>
      <c r="C499" s="51"/>
      <c r="D499" s="51"/>
      <c r="E499" s="50"/>
      <c r="F499" s="50"/>
      <c r="G499" s="50"/>
      <c r="H499" s="50"/>
      <c r="I499" s="52"/>
      <c r="J499" s="53"/>
      <c r="K499" s="54"/>
      <c r="L499" s="279"/>
      <c r="M499" s="279"/>
      <c r="N499" s="279"/>
      <c r="O499" s="279"/>
      <c r="P499" s="279"/>
      <c r="Q499" s="279"/>
      <c r="R499" s="279"/>
      <c r="S499" s="279"/>
      <c r="T499" s="280"/>
      <c r="U499" s="280"/>
      <c r="V499" s="280"/>
      <c r="W499" s="281"/>
    </row>
    <row r="500" spans="1:23" ht="47.25">
      <c r="A500" s="106" t="s">
        <v>21</v>
      </c>
      <c r="B500" s="70" t="s">
        <v>97</v>
      </c>
      <c r="C500" s="81" t="s">
        <v>81</v>
      </c>
      <c r="D500" s="81"/>
      <c r="E500" s="56"/>
      <c r="F500" s="56"/>
      <c r="G500" s="56"/>
      <c r="H500" s="57"/>
      <c r="I500" s="58"/>
      <c r="J500" s="59"/>
      <c r="K500" s="60"/>
      <c r="L500" s="262"/>
      <c r="M500" s="262"/>
      <c r="N500" s="262"/>
      <c r="O500" s="262"/>
      <c r="P500" s="262"/>
      <c r="Q500" s="262"/>
      <c r="R500" s="262"/>
      <c r="S500" s="262"/>
      <c r="T500" s="263"/>
      <c r="U500" s="263"/>
      <c r="V500" s="263"/>
      <c r="W500" s="264"/>
    </row>
    <row r="501" spans="1:23" ht="15.75">
      <c r="A501" s="110" t="s">
        <v>10</v>
      </c>
      <c r="B501" s="63"/>
      <c r="C501" s="64"/>
      <c r="D501" s="64"/>
      <c r="E501" s="63"/>
      <c r="F501" s="63"/>
      <c r="G501" s="63"/>
      <c r="H501" s="64"/>
      <c r="I501" s="88"/>
      <c r="J501" s="44"/>
      <c r="K501" s="44"/>
      <c r="L501" s="288"/>
      <c r="M501" s="288"/>
      <c r="N501" s="288"/>
      <c r="O501" s="288"/>
      <c r="P501" s="288"/>
      <c r="Q501" s="288"/>
      <c r="R501" s="288"/>
      <c r="S501" s="288"/>
      <c r="T501" s="289"/>
      <c r="U501" s="289"/>
      <c r="V501" s="289"/>
      <c r="W501" s="290"/>
    </row>
    <row r="502" spans="1:23" ht="15.75">
      <c r="A502" s="110" t="s">
        <v>11</v>
      </c>
      <c r="B502" s="63"/>
      <c r="C502" s="64"/>
      <c r="D502" s="64"/>
      <c r="E502" s="63"/>
      <c r="F502" s="63"/>
      <c r="G502" s="63"/>
      <c r="H502" s="64"/>
      <c r="I502" s="88"/>
      <c r="J502" s="44"/>
      <c r="K502" s="44"/>
      <c r="L502" s="288"/>
      <c r="M502" s="288"/>
      <c r="N502" s="288"/>
      <c r="O502" s="288"/>
      <c r="P502" s="288"/>
      <c r="Q502" s="288"/>
      <c r="R502" s="288"/>
      <c r="S502" s="288"/>
      <c r="T502" s="289"/>
      <c r="U502" s="289"/>
      <c r="V502" s="289"/>
      <c r="W502" s="290"/>
    </row>
    <row r="503" spans="1:23" ht="78.75">
      <c r="A503" s="106" t="s">
        <v>22</v>
      </c>
      <c r="B503" s="70" t="s">
        <v>98</v>
      </c>
      <c r="C503" s="81" t="s">
        <v>81</v>
      </c>
      <c r="D503" s="81"/>
      <c r="E503" s="56"/>
      <c r="F503" s="56"/>
      <c r="G503" s="56"/>
      <c r="H503" s="57"/>
      <c r="I503" s="58"/>
      <c r="J503" s="59"/>
      <c r="K503" s="60"/>
      <c r="L503" s="262"/>
      <c r="M503" s="262"/>
      <c r="N503" s="262"/>
      <c r="O503" s="262"/>
      <c r="P503" s="262"/>
      <c r="Q503" s="262"/>
      <c r="R503" s="262"/>
      <c r="S503" s="262"/>
      <c r="T503" s="263"/>
      <c r="U503" s="263"/>
      <c r="V503" s="263"/>
      <c r="W503" s="264"/>
    </row>
    <row r="504" spans="1:23" ht="15.75">
      <c r="A504" s="127" t="s">
        <v>12</v>
      </c>
      <c r="B504" s="39"/>
      <c r="C504" s="40"/>
      <c r="D504" s="40"/>
      <c r="E504" s="39"/>
      <c r="F504" s="39"/>
      <c r="G504" s="39"/>
      <c r="H504" s="40"/>
      <c r="I504" s="75"/>
      <c r="J504" s="76"/>
      <c r="K504" s="77"/>
      <c r="L504" s="272"/>
      <c r="M504" s="272"/>
      <c r="N504" s="272"/>
      <c r="O504" s="272"/>
      <c r="P504" s="272"/>
      <c r="Q504" s="272"/>
      <c r="R504" s="272"/>
      <c r="S504" s="272"/>
      <c r="T504" s="273"/>
      <c r="U504" s="273"/>
      <c r="V504" s="273"/>
      <c r="W504" s="274"/>
    </row>
    <row r="505" spans="1:23" ht="15.75">
      <c r="A505" s="127" t="s">
        <v>13</v>
      </c>
      <c r="B505" s="39"/>
      <c r="C505" s="40"/>
      <c r="D505" s="40"/>
      <c r="E505" s="39"/>
      <c r="F505" s="39"/>
      <c r="G505" s="39"/>
      <c r="H505" s="39"/>
      <c r="I505" s="75"/>
      <c r="J505" s="76"/>
      <c r="K505" s="77"/>
      <c r="L505" s="272"/>
      <c r="M505" s="272"/>
      <c r="N505" s="272"/>
      <c r="O505" s="272"/>
      <c r="P505" s="272"/>
      <c r="Q505" s="272"/>
      <c r="R505" s="272"/>
      <c r="S505" s="272"/>
      <c r="T505" s="273"/>
      <c r="U505" s="273"/>
      <c r="V505" s="273"/>
      <c r="W505" s="274"/>
    </row>
    <row r="506" spans="1:23" ht="15.75">
      <c r="A506" s="102" t="s">
        <v>24</v>
      </c>
      <c r="B506" s="595" t="s">
        <v>204</v>
      </c>
      <c r="C506" s="596"/>
      <c r="D506" s="596"/>
      <c r="E506" s="596"/>
      <c r="F506" s="596"/>
      <c r="G506" s="596"/>
      <c r="H506" s="596"/>
      <c r="I506" s="596"/>
      <c r="J506" s="596"/>
      <c r="K506" s="596"/>
      <c r="L506" s="596"/>
      <c r="M506" s="596"/>
      <c r="N506" s="596"/>
      <c r="O506" s="596"/>
      <c r="P506" s="596"/>
      <c r="Q506" s="596"/>
      <c r="R506" s="596"/>
      <c r="S506" s="596"/>
      <c r="T506" s="596"/>
      <c r="U506" s="596"/>
      <c r="V506" s="596"/>
      <c r="W506" s="597"/>
    </row>
    <row r="507" spans="1:23" ht="15.75">
      <c r="A507" s="110" t="s">
        <v>21</v>
      </c>
      <c r="B507" s="90"/>
      <c r="C507" s="91"/>
      <c r="D507" s="91"/>
      <c r="E507" s="90"/>
      <c r="F507" s="90"/>
      <c r="G507" s="90"/>
      <c r="H507" s="91"/>
      <c r="I507" s="88"/>
      <c r="J507" s="92"/>
      <c r="K507" s="92"/>
      <c r="L507" s="282"/>
      <c r="M507" s="282"/>
      <c r="N507" s="282"/>
      <c r="O507" s="282"/>
      <c r="P507" s="282"/>
      <c r="Q507" s="282"/>
      <c r="R507" s="282"/>
      <c r="S507" s="282"/>
      <c r="T507" s="283"/>
      <c r="U507" s="283"/>
      <c r="V507" s="283"/>
      <c r="W507" s="284"/>
    </row>
    <row r="508" spans="1:23" ht="15.75">
      <c r="A508" s="110" t="s">
        <v>22</v>
      </c>
      <c r="B508" s="90"/>
      <c r="C508" s="91"/>
      <c r="D508" s="91"/>
      <c r="E508" s="90"/>
      <c r="F508" s="90"/>
      <c r="G508" s="90"/>
      <c r="H508" s="91"/>
      <c r="I508" s="88"/>
      <c r="J508" s="92"/>
      <c r="K508" s="92"/>
      <c r="L508" s="282"/>
      <c r="M508" s="282"/>
      <c r="N508" s="282"/>
      <c r="O508" s="282"/>
      <c r="P508" s="282"/>
      <c r="Q508" s="282"/>
      <c r="R508" s="282"/>
      <c r="S508" s="282"/>
      <c r="T508" s="283"/>
      <c r="U508" s="283"/>
      <c r="V508" s="283"/>
      <c r="W508" s="284"/>
    </row>
    <row r="509" spans="1:23" ht="15.75">
      <c r="A509" s="102" t="s">
        <v>25</v>
      </c>
      <c r="B509" s="50" t="s">
        <v>26</v>
      </c>
      <c r="C509" s="51"/>
      <c r="D509" s="51"/>
      <c r="E509" s="50"/>
      <c r="F509" s="50"/>
      <c r="G509" s="50"/>
      <c r="H509" s="50"/>
      <c r="I509" s="52"/>
      <c r="J509" s="53"/>
      <c r="K509" s="54"/>
      <c r="L509" s="279"/>
      <c r="M509" s="279"/>
      <c r="N509" s="279"/>
      <c r="O509" s="279"/>
      <c r="P509" s="279"/>
      <c r="Q509" s="279"/>
      <c r="R509" s="279"/>
      <c r="S509" s="279"/>
      <c r="T509" s="280"/>
      <c r="U509" s="280"/>
      <c r="V509" s="280"/>
      <c r="W509" s="281"/>
    </row>
    <row r="510" spans="1:23" ht="15.75">
      <c r="A510" s="156" t="s">
        <v>21</v>
      </c>
      <c r="B510" s="94" t="s">
        <v>27</v>
      </c>
      <c r="C510" s="95" t="s">
        <v>81</v>
      </c>
      <c r="D510" s="95"/>
      <c r="E510" s="94"/>
      <c r="F510" s="94"/>
      <c r="G510" s="94"/>
      <c r="H510" s="94"/>
      <c r="I510" s="96"/>
      <c r="J510" s="97"/>
      <c r="K510" s="98"/>
      <c r="L510" s="285"/>
      <c r="M510" s="285"/>
      <c r="N510" s="285"/>
      <c r="O510" s="285"/>
      <c r="P510" s="285"/>
      <c r="Q510" s="285"/>
      <c r="R510" s="285"/>
      <c r="S510" s="285"/>
      <c r="T510" s="286"/>
      <c r="U510" s="286"/>
      <c r="V510" s="286"/>
      <c r="W510" s="287"/>
    </row>
    <row r="511" spans="1:23" ht="47.25">
      <c r="A511" s="110" t="s">
        <v>10</v>
      </c>
      <c r="B511" s="63" t="s">
        <v>437</v>
      </c>
      <c r="C511" s="64" t="s">
        <v>81</v>
      </c>
      <c r="D511" s="64"/>
      <c r="E511" s="63"/>
      <c r="F511" s="63"/>
      <c r="G511" s="63"/>
      <c r="H511" s="64"/>
      <c r="I511" s="88"/>
      <c r="J511" s="44"/>
      <c r="K511" s="44"/>
      <c r="L511" s="265"/>
      <c r="M511" s="265"/>
      <c r="N511" s="265"/>
      <c r="O511" s="265"/>
      <c r="P511" s="265"/>
      <c r="Q511" s="265"/>
      <c r="R511" s="265"/>
      <c r="S511" s="288"/>
      <c r="T511" s="289"/>
      <c r="U511" s="289"/>
      <c r="V511" s="289"/>
      <c r="W511" s="290"/>
    </row>
    <row r="512" spans="1:23" ht="15.75">
      <c r="A512" s="156" t="s">
        <v>29</v>
      </c>
      <c r="B512" s="70" t="s">
        <v>30</v>
      </c>
      <c r="C512" s="81" t="s">
        <v>81</v>
      </c>
      <c r="D512" s="81"/>
      <c r="E512" s="70"/>
      <c r="F512" s="70"/>
      <c r="G512" s="70"/>
      <c r="H512" s="57"/>
      <c r="I512" s="96"/>
      <c r="J512" s="97"/>
      <c r="K512" s="97"/>
      <c r="L512" s="285"/>
      <c r="M512" s="285"/>
      <c r="N512" s="285"/>
      <c r="O512" s="285"/>
      <c r="P512" s="291"/>
      <c r="Q512" s="291"/>
      <c r="R512" s="291"/>
      <c r="S512" s="285"/>
      <c r="T512" s="286"/>
      <c r="U512" s="286"/>
      <c r="V512" s="286"/>
      <c r="W512" s="287"/>
    </row>
    <row r="513" spans="1:23" ht="15.75">
      <c r="A513" s="110" t="s">
        <v>31</v>
      </c>
      <c r="B513" s="63"/>
      <c r="C513" s="64"/>
      <c r="D513" s="64"/>
      <c r="E513" s="63"/>
      <c r="F513" s="63"/>
      <c r="G513" s="63"/>
      <c r="H513" s="64"/>
      <c r="I513" s="88"/>
      <c r="J513" s="44"/>
      <c r="K513" s="44"/>
      <c r="L513" s="288"/>
      <c r="M513" s="288"/>
      <c r="N513" s="288"/>
      <c r="O513" s="288"/>
      <c r="P513" s="265"/>
      <c r="Q513" s="265"/>
      <c r="R513" s="265"/>
      <c r="S513" s="288"/>
      <c r="T513" s="289"/>
      <c r="U513" s="289"/>
      <c r="V513" s="289"/>
      <c r="W513" s="290"/>
    </row>
    <row r="514" spans="1:23" ht="15.75">
      <c r="A514" s="110" t="s">
        <v>14</v>
      </c>
      <c r="B514" s="63"/>
      <c r="C514" s="64"/>
      <c r="D514" s="64"/>
      <c r="E514" s="63"/>
      <c r="F514" s="63"/>
      <c r="G514" s="63"/>
      <c r="H514" s="64"/>
      <c r="I514" s="88"/>
      <c r="J514" s="44"/>
      <c r="K514" s="44"/>
      <c r="L514" s="288"/>
      <c r="M514" s="288"/>
      <c r="N514" s="288"/>
      <c r="O514" s="288"/>
      <c r="P514" s="265"/>
      <c r="Q514" s="265"/>
      <c r="R514" s="265"/>
      <c r="S514" s="288"/>
      <c r="T514" s="289"/>
      <c r="U514" s="289"/>
      <c r="V514" s="289"/>
      <c r="W514" s="290"/>
    </row>
    <row r="515" spans="1:23" ht="15.75">
      <c r="A515" s="156" t="s">
        <v>32</v>
      </c>
      <c r="B515" s="70" t="s">
        <v>33</v>
      </c>
      <c r="C515" s="81" t="s">
        <v>81</v>
      </c>
      <c r="D515" s="81"/>
      <c r="E515" s="70"/>
      <c r="F515" s="70"/>
      <c r="G515" s="70"/>
      <c r="H515" s="57"/>
      <c r="I515" s="96"/>
      <c r="J515" s="97"/>
      <c r="K515" s="97"/>
      <c r="L515" s="285"/>
      <c r="M515" s="285"/>
      <c r="N515" s="285"/>
      <c r="O515" s="285"/>
      <c r="P515" s="291"/>
      <c r="Q515" s="291"/>
      <c r="R515" s="291"/>
      <c r="S515" s="285"/>
      <c r="T515" s="286"/>
      <c r="U515" s="286"/>
      <c r="V515" s="286"/>
      <c r="W515" s="287"/>
    </row>
    <row r="516" spans="1:23" ht="15.75">
      <c r="A516" s="110" t="s">
        <v>15</v>
      </c>
      <c r="B516" s="63"/>
      <c r="C516" s="64"/>
      <c r="D516" s="64"/>
      <c r="E516" s="63"/>
      <c r="F516" s="63"/>
      <c r="G516" s="63"/>
      <c r="H516" s="64"/>
      <c r="I516" s="88"/>
      <c r="J516" s="44"/>
      <c r="K516" s="44"/>
      <c r="L516" s="288"/>
      <c r="M516" s="288"/>
      <c r="N516" s="288"/>
      <c r="O516" s="288"/>
      <c r="P516" s="265"/>
      <c r="Q516" s="265"/>
      <c r="R516" s="265"/>
      <c r="S516" s="288"/>
      <c r="T516" s="289"/>
      <c r="U516" s="289"/>
      <c r="V516" s="289"/>
      <c r="W516" s="290"/>
    </row>
    <row r="517" spans="1:23" ht="15.75">
      <c r="A517" s="110" t="s">
        <v>16</v>
      </c>
      <c r="B517" s="63"/>
      <c r="C517" s="64"/>
      <c r="D517" s="64"/>
      <c r="E517" s="63"/>
      <c r="F517" s="63"/>
      <c r="G517" s="63"/>
      <c r="H517" s="64"/>
      <c r="I517" s="88"/>
      <c r="J517" s="44"/>
      <c r="K517" s="44"/>
      <c r="L517" s="288"/>
      <c r="M517" s="288"/>
      <c r="N517" s="288"/>
      <c r="O517" s="288"/>
      <c r="P517" s="265"/>
      <c r="Q517" s="265"/>
      <c r="R517" s="265"/>
      <c r="S517" s="288"/>
      <c r="T517" s="289"/>
      <c r="U517" s="289"/>
      <c r="V517" s="289"/>
      <c r="W517" s="290"/>
    </row>
    <row r="518" spans="1:23" ht="15.75">
      <c r="A518" s="102" t="s">
        <v>34</v>
      </c>
      <c r="B518" s="50" t="s">
        <v>99</v>
      </c>
      <c r="C518" s="51"/>
      <c r="D518" s="51"/>
      <c r="E518" s="50"/>
      <c r="F518" s="50"/>
      <c r="G518" s="50"/>
      <c r="H518" s="50"/>
      <c r="I518" s="52"/>
      <c r="J518" s="53"/>
      <c r="K518" s="54"/>
      <c r="L518" s="279"/>
      <c r="M518" s="279"/>
      <c r="N518" s="279"/>
      <c r="O518" s="279"/>
      <c r="P518" s="279"/>
      <c r="Q518" s="279"/>
      <c r="R518" s="279"/>
      <c r="S518" s="279"/>
      <c r="T518" s="280"/>
      <c r="U518" s="280"/>
      <c r="V518" s="280"/>
      <c r="W518" s="281"/>
    </row>
    <row r="519" spans="1:23" ht="15.75">
      <c r="A519" s="110"/>
      <c r="B519" s="63"/>
      <c r="C519" s="64" t="s">
        <v>81</v>
      </c>
      <c r="D519" s="64"/>
      <c r="E519" s="63"/>
      <c r="F519" s="63"/>
      <c r="G519" s="63"/>
      <c r="H519" s="64"/>
      <c r="I519" s="88"/>
      <c r="J519" s="44"/>
      <c r="K519" s="44"/>
      <c r="L519" s="265"/>
      <c r="M519" s="265"/>
      <c r="N519" s="265"/>
      <c r="O519" s="265"/>
      <c r="P519" s="288"/>
      <c r="Q519" s="288"/>
      <c r="R519" s="288"/>
      <c r="S519" s="265"/>
      <c r="T519" s="266"/>
      <c r="U519" s="266"/>
      <c r="V519" s="266"/>
      <c r="W519" s="267"/>
    </row>
    <row r="520" spans="1:23" ht="15.75">
      <c r="A520" s="102" t="s">
        <v>35</v>
      </c>
      <c r="B520" s="595" t="s">
        <v>100</v>
      </c>
      <c r="C520" s="596"/>
      <c r="D520" s="596"/>
      <c r="E520" s="596"/>
      <c r="F520" s="596"/>
      <c r="G520" s="596"/>
      <c r="H520" s="596"/>
      <c r="I520" s="596"/>
      <c r="J520" s="596"/>
      <c r="K520" s="596"/>
      <c r="L520" s="596"/>
      <c r="M520" s="596"/>
      <c r="N520" s="596"/>
      <c r="O520" s="596"/>
      <c r="P520" s="596"/>
      <c r="Q520" s="596"/>
      <c r="R520" s="596"/>
      <c r="S520" s="596"/>
      <c r="T520" s="596"/>
      <c r="U520" s="596"/>
      <c r="V520" s="596"/>
      <c r="W520" s="597"/>
    </row>
    <row r="521" spans="1:23" ht="16.5" thickBot="1">
      <c r="A521" s="164"/>
      <c r="B521" s="165"/>
      <c r="C521" s="292" t="s">
        <v>81</v>
      </c>
      <c r="D521" s="292"/>
      <c r="E521" s="165"/>
      <c r="F521" s="165"/>
      <c r="G521" s="165"/>
      <c r="H521" s="292"/>
      <c r="I521" s="293"/>
      <c r="J521" s="294"/>
      <c r="K521" s="294"/>
      <c r="L521" s="295"/>
      <c r="M521" s="295"/>
      <c r="N521" s="295"/>
      <c r="O521" s="295"/>
      <c r="P521" s="296"/>
      <c r="Q521" s="296"/>
      <c r="R521" s="296"/>
      <c r="S521" s="296"/>
      <c r="T521" s="297"/>
      <c r="U521" s="297"/>
      <c r="V521" s="297"/>
      <c r="W521" s="298"/>
    </row>
    <row r="522" spans="1:23" ht="15.75">
      <c r="A522" s="25" t="s">
        <v>130</v>
      </c>
      <c r="B522" s="26" t="s">
        <v>44</v>
      </c>
      <c r="C522" s="26"/>
      <c r="D522" s="26"/>
      <c r="E522" s="26"/>
      <c r="F522" s="26"/>
      <c r="G522" s="26"/>
      <c r="H522" s="26"/>
      <c r="I522" s="26"/>
      <c r="J522" s="26"/>
      <c r="K522" s="26"/>
      <c r="L522" s="27"/>
      <c r="M522" s="27"/>
      <c r="N522" s="27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5">
      <c r="A523" s="32"/>
      <c r="B523" s="33"/>
      <c r="C523" s="34"/>
      <c r="D523" s="33"/>
      <c r="E523" s="33"/>
      <c r="F523" s="33"/>
      <c r="G523" s="33"/>
      <c r="H523" s="33"/>
      <c r="I523" s="35"/>
      <c r="J523" s="36"/>
      <c r="K523" s="37"/>
      <c r="L523" s="365"/>
      <c r="M523" s="365"/>
      <c r="N523" s="365"/>
      <c r="O523" s="365"/>
      <c r="P523" s="365"/>
      <c r="Q523" s="365"/>
      <c r="R523" s="365"/>
      <c r="S523" s="365"/>
      <c r="T523" s="365"/>
      <c r="U523" s="365"/>
      <c r="V523" s="365"/>
      <c r="W523" s="365"/>
    </row>
    <row r="524" spans="1:23" s="452" customFormat="1" ht="15.75">
      <c r="A524" s="450" t="s">
        <v>633</v>
      </c>
      <c r="B524" s="560" t="s">
        <v>634</v>
      </c>
      <c r="C524" s="561"/>
      <c r="D524" s="561"/>
      <c r="E524" s="561"/>
      <c r="F524" s="561"/>
      <c r="G524" s="561"/>
      <c r="H524" s="561"/>
      <c r="I524" s="561"/>
      <c r="J524" s="561"/>
      <c r="K524" s="562"/>
      <c r="L524" s="461">
        <f>L525</f>
        <v>445.4</v>
      </c>
      <c r="M524" s="461">
        <f aca="true" t="shared" si="73" ref="M524:W524">M525</f>
        <v>577.2</v>
      </c>
      <c r="N524" s="461">
        <f t="shared" si="73"/>
        <v>575.7</v>
      </c>
      <c r="O524" s="461">
        <f t="shared" si="73"/>
        <v>977.2</v>
      </c>
      <c r="P524" s="461">
        <f t="shared" si="73"/>
        <v>960.6</v>
      </c>
      <c r="Q524" s="461">
        <f t="shared" si="73"/>
        <v>16.6</v>
      </c>
      <c r="R524" s="461">
        <f t="shared" si="73"/>
        <v>1044.7</v>
      </c>
      <c r="S524" s="461">
        <f t="shared" si="73"/>
        <v>960.6</v>
      </c>
      <c r="T524" s="461">
        <f t="shared" si="73"/>
        <v>84.1</v>
      </c>
      <c r="U524" s="461">
        <f t="shared" si="73"/>
        <v>1117</v>
      </c>
      <c r="V524" s="461">
        <f t="shared" si="73"/>
        <v>960.6</v>
      </c>
      <c r="W524" s="461">
        <f t="shared" si="73"/>
        <v>156.39999999999998</v>
      </c>
    </row>
    <row r="525" spans="1:23" ht="15.75">
      <c r="A525" s="25" t="s">
        <v>9</v>
      </c>
      <c r="B525" s="50" t="s">
        <v>84</v>
      </c>
      <c r="C525" s="51"/>
      <c r="D525" s="51"/>
      <c r="E525" s="50"/>
      <c r="F525" s="50"/>
      <c r="G525" s="50"/>
      <c r="H525" s="50"/>
      <c r="I525" s="52"/>
      <c r="J525" s="53"/>
      <c r="K525" s="54"/>
      <c r="L525" s="462">
        <f>L526</f>
        <v>445.4</v>
      </c>
      <c r="M525" s="462">
        <f>M526</f>
        <v>577.2</v>
      </c>
      <c r="N525" s="462">
        <f>N526</f>
        <v>575.7</v>
      </c>
      <c r="O525" s="462">
        <f>P525+Q525</f>
        <v>977.2</v>
      </c>
      <c r="P525" s="462">
        <f>P526+P537+P544+P549+P561</f>
        <v>960.6</v>
      </c>
      <c r="Q525" s="462">
        <f>Q526+Q537+Q544+Q549+Q561</f>
        <v>16.6</v>
      </c>
      <c r="R525" s="462">
        <f>S525+T525</f>
        <v>1044.7</v>
      </c>
      <c r="S525" s="462">
        <f>S526+S537+S544+S549+S561</f>
        <v>960.6</v>
      </c>
      <c r="T525" s="462">
        <f>T526+T537+T544+T549+T561</f>
        <v>84.1</v>
      </c>
      <c r="U525" s="462">
        <f>V525+W525</f>
        <v>1117</v>
      </c>
      <c r="V525" s="462">
        <f>V526+V537+V544+V549+V561</f>
        <v>960.6</v>
      </c>
      <c r="W525" s="462">
        <f>W526+W537+W544+W549+W561</f>
        <v>156.39999999999998</v>
      </c>
    </row>
    <row r="526" spans="1:23" ht="15.75">
      <c r="A526" s="55" t="s">
        <v>85</v>
      </c>
      <c r="B526" s="56"/>
      <c r="C526" s="57"/>
      <c r="D526" s="57"/>
      <c r="E526" s="56"/>
      <c r="F526" s="56"/>
      <c r="G526" s="56"/>
      <c r="H526" s="56"/>
      <c r="I526" s="58"/>
      <c r="J526" s="59"/>
      <c r="K526" s="60"/>
      <c r="L526" s="291">
        <f>L527+L532+L535</f>
        <v>445.4</v>
      </c>
      <c r="M526" s="291">
        <f>M527+M532+M535</f>
        <v>577.2</v>
      </c>
      <c r="N526" s="291">
        <f>N527+N532+N535</f>
        <v>575.7</v>
      </c>
      <c r="O526" s="291">
        <f>P526+Q526</f>
        <v>977.2</v>
      </c>
      <c r="P526" s="291">
        <f>P527+P532+P535</f>
        <v>960.6</v>
      </c>
      <c r="Q526" s="291">
        <f>Q527+Q532+Q535</f>
        <v>16.6</v>
      </c>
      <c r="R526" s="291">
        <f>S526+T526</f>
        <v>1044.7</v>
      </c>
      <c r="S526" s="291">
        <f>S527+S532+S535</f>
        <v>960.6</v>
      </c>
      <c r="T526" s="291">
        <f>T527+T532+T535</f>
        <v>84.1</v>
      </c>
      <c r="U526" s="291">
        <f>V526+W526</f>
        <v>1117</v>
      </c>
      <c r="V526" s="291">
        <f>V527+V532+V535</f>
        <v>960.6</v>
      </c>
      <c r="W526" s="291">
        <f>W527+W532+W535</f>
        <v>156.39999999999998</v>
      </c>
    </row>
    <row r="527" spans="1:23" ht="31.5">
      <c r="A527" s="373" t="s">
        <v>10</v>
      </c>
      <c r="B527" s="187" t="s">
        <v>86</v>
      </c>
      <c r="C527" s="374" t="s">
        <v>81</v>
      </c>
      <c r="D527" s="374"/>
      <c r="E527" s="375"/>
      <c r="F527" s="375"/>
      <c r="G527" s="375"/>
      <c r="H527" s="375"/>
      <c r="I527" s="376"/>
      <c r="J527" s="377"/>
      <c r="K527" s="377"/>
      <c r="L527" s="360">
        <f aca="true" t="shared" si="74" ref="L527:W527">SUM(L528:L531)</f>
        <v>345.9</v>
      </c>
      <c r="M527" s="360">
        <f t="shared" si="74"/>
        <v>502.6</v>
      </c>
      <c r="N527" s="360">
        <f t="shared" si="74"/>
        <v>501.1</v>
      </c>
      <c r="O527" s="360">
        <f t="shared" si="74"/>
        <v>965</v>
      </c>
      <c r="P527" s="360">
        <f t="shared" si="74"/>
        <v>948.4</v>
      </c>
      <c r="Q527" s="360">
        <f t="shared" si="74"/>
        <v>16.6</v>
      </c>
      <c r="R527" s="360">
        <f t="shared" si="74"/>
        <v>1032.5</v>
      </c>
      <c r="S527" s="360">
        <f t="shared" si="74"/>
        <v>948.4</v>
      </c>
      <c r="T527" s="360">
        <f t="shared" si="74"/>
        <v>84.1</v>
      </c>
      <c r="U527" s="360">
        <f t="shared" si="74"/>
        <v>1104.8</v>
      </c>
      <c r="V527" s="360">
        <f t="shared" si="74"/>
        <v>948.4</v>
      </c>
      <c r="W527" s="360">
        <f t="shared" si="74"/>
        <v>156.39999999999998</v>
      </c>
    </row>
    <row r="528" spans="1:23" ht="41.25" customHeight="1">
      <c r="A528" s="62" t="s">
        <v>444</v>
      </c>
      <c r="B528" s="63" t="s">
        <v>86</v>
      </c>
      <c r="C528" s="64"/>
      <c r="D528" s="64"/>
      <c r="E528" s="379" t="s">
        <v>105</v>
      </c>
      <c r="F528" s="379" t="s">
        <v>106</v>
      </c>
      <c r="G528" s="379" t="s">
        <v>207</v>
      </c>
      <c r="H528" s="379" t="s">
        <v>160</v>
      </c>
      <c r="I528" s="563" t="s">
        <v>635</v>
      </c>
      <c r="J528" s="565">
        <v>40998</v>
      </c>
      <c r="K528" s="563" t="s">
        <v>113</v>
      </c>
      <c r="L528" s="301">
        <v>0</v>
      </c>
      <c r="M528" s="301">
        <v>0</v>
      </c>
      <c r="N528" s="301">
        <v>0</v>
      </c>
      <c r="O528" s="300">
        <f aca="true" t="shared" si="75" ref="O528:O536">P528+Q528</f>
        <v>426.3</v>
      </c>
      <c r="P528" s="301">
        <v>419</v>
      </c>
      <c r="Q528" s="301">
        <v>7.3</v>
      </c>
      <c r="R528" s="300">
        <f aca="true" t="shared" si="76" ref="R528:R536">S528+T528</f>
        <v>148.9</v>
      </c>
      <c r="S528" s="301">
        <v>111.8</v>
      </c>
      <c r="T528" s="301">
        <v>37.1</v>
      </c>
      <c r="U528" s="300">
        <f aca="true" t="shared" si="77" ref="U528:U536">V528+W528</f>
        <v>194.2</v>
      </c>
      <c r="V528" s="301">
        <v>125.1</v>
      </c>
      <c r="W528" s="301">
        <v>69.1</v>
      </c>
    </row>
    <row r="529" spans="1:23" ht="39.75" customHeight="1">
      <c r="A529" s="62" t="s">
        <v>447</v>
      </c>
      <c r="B529" s="63" t="s">
        <v>86</v>
      </c>
      <c r="C529" s="64"/>
      <c r="D529" s="64"/>
      <c r="E529" s="379" t="s">
        <v>105</v>
      </c>
      <c r="F529" s="379" t="s">
        <v>106</v>
      </c>
      <c r="G529" s="379" t="s">
        <v>636</v>
      </c>
      <c r="H529" s="379" t="s">
        <v>160</v>
      </c>
      <c r="I529" s="572"/>
      <c r="J529" s="602"/>
      <c r="K529" s="572"/>
      <c r="L529" s="301">
        <v>339.4</v>
      </c>
      <c r="M529" s="301">
        <v>502.6</v>
      </c>
      <c r="N529" s="301">
        <v>501.1</v>
      </c>
      <c r="O529" s="300">
        <f>P529+Q529</f>
        <v>134.70000000000002</v>
      </c>
      <c r="P529" s="301">
        <v>125.4</v>
      </c>
      <c r="Q529" s="301">
        <v>9.3</v>
      </c>
      <c r="R529" s="300">
        <f>S529+T529</f>
        <v>190.3</v>
      </c>
      <c r="S529" s="301">
        <v>143.3</v>
      </c>
      <c r="T529" s="301">
        <v>47</v>
      </c>
      <c r="U529" s="300">
        <f>V529+W529</f>
        <v>246.7</v>
      </c>
      <c r="V529" s="301">
        <v>159.4</v>
      </c>
      <c r="W529" s="301">
        <v>87.3</v>
      </c>
    </row>
    <row r="530" spans="1:23" ht="135">
      <c r="A530" s="62" t="s">
        <v>448</v>
      </c>
      <c r="B530" s="39" t="s">
        <v>86</v>
      </c>
      <c r="C530" s="40" t="s">
        <v>81</v>
      </c>
      <c r="D530" s="381"/>
      <c r="E530" s="382" t="s">
        <v>105</v>
      </c>
      <c r="F530" s="382" t="s">
        <v>106</v>
      </c>
      <c r="G530" s="382" t="s">
        <v>206</v>
      </c>
      <c r="H530" s="382">
        <v>120</v>
      </c>
      <c r="I530" s="180" t="s">
        <v>637</v>
      </c>
      <c r="J530" s="181" t="s">
        <v>236</v>
      </c>
      <c r="K530" s="180" t="s">
        <v>237</v>
      </c>
      <c r="L530" s="301">
        <v>0</v>
      </c>
      <c r="M530" s="301">
        <v>0</v>
      </c>
      <c r="N530" s="301">
        <v>0</v>
      </c>
      <c r="O530" s="300">
        <f>P530+Q530</f>
        <v>404</v>
      </c>
      <c r="P530" s="301">
        <v>404</v>
      </c>
      <c r="Q530" s="301">
        <v>0</v>
      </c>
      <c r="R530" s="300">
        <f>S530+T530</f>
        <v>693.3</v>
      </c>
      <c r="S530" s="301">
        <v>693.3</v>
      </c>
      <c r="T530" s="301">
        <v>0</v>
      </c>
      <c r="U530" s="300">
        <f>V530+W530</f>
        <v>663.9</v>
      </c>
      <c r="V530" s="301">
        <v>663.9</v>
      </c>
      <c r="W530" s="301">
        <v>0</v>
      </c>
    </row>
    <row r="531" spans="1:23" ht="90">
      <c r="A531" s="62" t="s">
        <v>449</v>
      </c>
      <c r="B531" s="63" t="s">
        <v>86</v>
      </c>
      <c r="C531" s="64"/>
      <c r="D531" s="64"/>
      <c r="E531" s="379" t="s">
        <v>105</v>
      </c>
      <c r="F531" s="379" t="s">
        <v>106</v>
      </c>
      <c r="G531" s="379" t="s">
        <v>125</v>
      </c>
      <c r="H531" s="379" t="s">
        <v>160</v>
      </c>
      <c r="I531" s="180" t="s">
        <v>450</v>
      </c>
      <c r="J531" s="181">
        <v>40979</v>
      </c>
      <c r="K531" s="180" t="s">
        <v>113</v>
      </c>
      <c r="L531" s="301">
        <v>6.5</v>
      </c>
      <c r="M531" s="301">
        <v>0</v>
      </c>
      <c r="N531" s="301">
        <v>0</v>
      </c>
      <c r="O531" s="300">
        <f>P531+Q531</f>
        <v>0</v>
      </c>
      <c r="P531" s="301">
        <v>0</v>
      </c>
      <c r="Q531" s="301">
        <v>0</v>
      </c>
      <c r="R531" s="300">
        <f>S531+T531</f>
        <v>0</v>
      </c>
      <c r="S531" s="301">
        <v>0</v>
      </c>
      <c r="T531" s="301">
        <v>0</v>
      </c>
      <c r="U531" s="300">
        <f>V531+W531</f>
        <v>0</v>
      </c>
      <c r="V531" s="301">
        <v>0</v>
      </c>
      <c r="W531" s="301">
        <v>0</v>
      </c>
    </row>
    <row r="532" spans="1:23" ht="47.25">
      <c r="A532" s="383" t="s">
        <v>11</v>
      </c>
      <c r="B532" s="187" t="s">
        <v>87</v>
      </c>
      <c r="C532" s="374" t="s">
        <v>81</v>
      </c>
      <c r="D532" s="374"/>
      <c r="E532" s="375"/>
      <c r="F532" s="375"/>
      <c r="G532" s="384"/>
      <c r="H532" s="384"/>
      <c r="I532" s="180"/>
      <c r="J532" s="181"/>
      <c r="K532" s="180"/>
      <c r="L532" s="300">
        <f>SUM(L533:L534)</f>
        <v>98.2</v>
      </c>
      <c r="M532" s="300">
        <f>SUM(M533:M534)</f>
        <v>74.2</v>
      </c>
      <c r="N532" s="300">
        <f aca="true" t="shared" si="78" ref="N532:W532">SUM(N533:N534)</f>
        <v>74.2</v>
      </c>
      <c r="O532" s="300">
        <f t="shared" si="78"/>
        <v>11.7</v>
      </c>
      <c r="P532" s="300">
        <f>SUM(P533:P534)</f>
        <v>11.7</v>
      </c>
      <c r="Q532" s="300">
        <f t="shared" si="78"/>
        <v>0</v>
      </c>
      <c r="R532" s="300">
        <f t="shared" si="78"/>
        <v>11.7</v>
      </c>
      <c r="S532" s="300">
        <f t="shared" si="78"/>
        <v>11.7</v>
      </c>
      <c r="T532" s="300">
        <f t="shared" si="78"/>
        <v>0</v>
      </c>
      <c r="U532" s="300">
        <f t="shared" si="78"/>
        <v>11.7</v>
      </c>
      <c r="V532" s="300">
        <f t="shared" si="78"/>
        <v>11.7</v>
      </c>
      <c r="W532" s="300">
        <f t="shared" si="78"/>
        <v>0</v>
      </c>
    </row>
    <row r="533" spans="1:23" ht="78.75">
      <c r="A533" s="67" t="s">
        <v>451</v>
      </c>
      <c r="B533" s="63" t="s">
        <v>87</v>
      </c>
      <c r="C533" s="64"/>
      <c r="D533" s="64"/>
      <c r="E533" s="379" t="s">
        <v>105</v>
      </c>
      <c r="F533" s="379" t="s">
        <v>106</v>
      </c>
      <c r="G533" s="379" t="s">
        <v>207</v>
      </c>
      <c r="H533" s="379" t="s">
        <v>137</v>
      </c>
      <c r="I533" s="180" t="s">
        <v>635</v>
      </c>
      <c r="J533" s="181">
        <v>40998</v>
      </c>
      <c r="K533" s="180" t="s">
        <v>113</v>
      </c>
      <c r="L533" s="301">
        <v>83.2</v>
      </c>
      <c r="M533" s="301">
        <v>74.2</v>
      </c>
      <c r="N533" s="301">
        <v>74.2</v>
      </c>
      <c r="O533" s="478">
        <f t="shared" si="75"/>
        <v>11.7</v>
      </c>
      <c r="P533" s="477">
        <v>11.7</v>
      </c>
      <c r="Q533" s="477">
        <v>0</v>
      </c>
      <c r="R533" s="478">
        <f t="shared" si="76"/>
        <v>11.7</v>
      </c>
      <c r="S533" s="477">
        <v>11.7</v>
      </c>
      <c r="T533" s="477">
        <v>0</v>
      </c>
      <c r="U533" s="478">
        <f t="shared" si="77"/>
        <v>11.7</v>
      </c>
      <c r="V533" s="477">
        <v>11.7</v>
      </c>
      <c r="W533" s="301">
        <v>0</v>
      </c>
    </row>
    <row r="534" spans="1:23" ht="101.25">
      <c r="A534" s="67" t="s">
        <v>452</v>
      </c>
      <c r="B534" s="63" t="s">
        <v>87</v>
      </c>
      <c r="C534" s="64"/>
      <c r="D534" s="64"/>
      <c r="E534" s="379" t="s">
        <v>105</v>
      </c>
      <c r="F534" s="379" t="s">
        <v>106</v>
      </c>
      <c r="G534" s="379" t="s">
        <v>143</v>
      </c>
      <c r="H534" s="379" t="s">
        <v>137</v>
      </c>
      <c r="I534" s="180" t="s">
        <v>144</v>
      </c>
      <c r="J534" s="199">
        <v>41050</v>
      </c>
      <c r="K534" s="199">
        <v>41274</v>
      </c>
      <c r="L534" s="301">
        <v>15</v>
      </c>
      <c r="M534" s="301">
        <v>0</v>
      </c>
      <c r="N534" s="301">
        <v>0</v>
      </c>
      <c r="O534" s="478">
        <f t="shared" si="75"/>
        <v>0</v>
      </c>
      <c r="P534" s="477">
        <v>0</v>
      </c>
      <c r="Q534" s="477">
        <v>0</v>
      </c>
      <c r="R534" s="478">
        <f t="shared" si="76"/>
        <v>0</v>
      </c>
      <c r="S534" s="477">
        <v>0</v>
      </c>
      <c r="T534" s="477">
        <v>0</v>
      </c>
      <c r="U534" s="478">
        <f t="shared" si="77"/>
        <v>0</v>
      </c>
      <c r="V534" s="477">
        <v>0</v>
      </c>
      <c r="W534" s="301">
        <v>0</v>
      </c>
    </row>
    <row r="535" spans="1:23" ht="15.75">
      <c r="A535" s="383" t="s">
        <v>28</v>
      </c>
      <c r="B535" s="187" t="s">
        <v>44</v>
      </c>
      <c r="C535" s="374" t="s">
        <v>81</v>
      </c>
      <c r="D535" s="374"/>
      <c r="E535" s="385"/>
      <c r="F535" s="385"/>
      <c r="G535" s="386"/>
      <c r="H535" s="386"/>
      <c r="I535" s="387"/>
      <c r="J535" s="388"/>
      <c r="K535" s="389"/>
      <c r="L535" s="300">
        <f>L536</f>
        <v>1.3</v>
      </c>
      <c r="M535" s="300">
        <f>M536</f>
        <v>0.4</v>
      </c>
      <c r="N535" s="300">
        <f aca="true" t="shared" si="79" ref="N535:W535">N536</f>
        <v>0.4</v>
      </c>
      <c r="O535" s="300">
        <f t="shared" si="79"/>
        <v>0.5</v>
      </c>
      <c r="P535" s="300">
        <f t="shared" si="79"/>
        <v>0.5</v>
      </c>
      <c r="Q535" s="300">
        <f t="shared" si="79"/>
        <v>0</v>
      </c>
      <c r="R535" s="300">
        <f t="shared" si="79"/>
        <v>0.5</v>
      </c>
      <c r="S535" s="300">
        <f t="shared" si="79"/>
        <v>0.5</v>
      </c>
      <c r="T535" s="300">
        <f t="shared" si="79"/>
        <v>0</v>
      </c>
      <c r="U535" s="300">
        <f t="shared" si="79"/>
        <v>0.5</v>
      </c>
      <c r="V535" s="300">
        <f t="shared" si="79"/>
        <v>0.5</v>
      </c>
      <c r="W535" s="300">
        <f t="shared" si="79"/>
        <v>0</v>
      </c>
    </row>
    <row r="536" spans="1:23" ht="78.75">
      <c r="A536" s="67" t="s">
        <v>638</v>
      </c>
      <c r="B536" s="349" t="s">
        <v>639</v>
      </c>
      <c r="C536" s="64"/>
      <c r="D536" s="64"/>
      <c r="E536" s="379" t="s">
        <v>105</v>
      </c>
      <c r="F536" s="379" t="s">
        <v>106</v>
      </c>
      <c r="G536" s="379" t="s">
        <v>207</v>
      </c>
      <c r="H536" s="379" t="s">
        <v>455</v>
      </c>
      <c r="I536" s="180" t="s">
        <v>635</v>
      </c>
      <c r="J536" s="181">
        <v>40998</v>
      </c>
      <c r="K536" s="181" t="s">
        <v>113</v>
      </c>
      <c r="L536" s="301">
        <v>1.3</v>
      </c>
      <c r="M536" s="301">
        <v>0.4</v>
      </c>
      <c r="N536" s="301">
        <v>0.4</v>
      </c>
      <c r="O536" s="478">
        <f t="shared" si="75"/>
        <v>0.5</v>
      </c>
      <c r="P536" s="477">
        <v>0.5</v>
      </c>
      <c r="Q536" s="477">
        <v>0</v>
      </c>
      <c r="R536" s="478">
        <f t="shared" si="76"/>
        <v>0.5</v>
      </c>
      <c r="S536" s="477">
        <v>0.5</v>
      </c>
      <c r="T536" s="477">
        <v>0</v>
      </c>
      <c r="U536" s="478">
        <f t="shared" si="77"/>
        <v>0.5</v>
      </c>
      <c r="V536" s="477">
        <v>0.5</v>
      </c>
      <c r="W536" s="301">
        <v>0</v>
      </c>
    </row>
    <row r="537" spans="1:23" ht="15.75">
      <c r="A537" s="55" t="s">
        <v>88</v>
      </c>
      <c r="B537" s="56"/>
      <c r="C537" s="57"/>
      <c r="D537" s="57"/>
      <c r="E537" s="56"/>
      <c r="F537" s="56"/>
      <c r="G537" s="56"/>
      <c r="H537" s="57"/>
      <c r="I537" s="58"/>
      <c r="J537" s="59"/>
      <c r="K537" s="60"/>
      <c r="L537" s="262"/>
      <c r="M537" s="262"/>
      <c r="N537" s="262"/>
      <c r="O537" s="262"/>
      <c r="P537" s="262"/>
      <c r="Q537" s="262"/>
      <c r="R537" s="262"/>
      <c r="S537" s="262"/>
      <c r="T537" s="262"/>
      <c r="U537" s="262"/>
      <c r="V537" s="262"/>
      <c r="W537" s="262"/>
    </row>
    <row r="538" spans="1:23" ht="31.5">
      <c r="A538" s="62" t="s">
        <v>12</v>
      </c>
      <c r="B538" s="63" t="s">
        <v>45</v>
      </c>
      <c r="C538" s="64"/>
      <c r="D538" s="64"/>
      <c r="E538" s="63"/>
      <c r="F538" s="63"/>
      <c r="G538" s="63"/>
      <c r="H538" s="64"/>
      <c r="I538" s="65"/>
      <c r="J538" s="45"/>
      <c r="K538" s="45"/>
      <c r="L538" s="265"/>
      <c r="M538" s="265"/>
      <c r="N538" s="265"/>
      <c r="O538" s="265"/>
      <c r="P538" s="265"/>
      <c r="Q538" s="265"/>
      <c r="R538" s="265"/>
      <c r="S538" s="265"/>
      <c r="T538" s="265"/>
      <c r="U538" s="265"/>
      <c r="V538" s="265"/>
      <c r="W538" s="265"/>
    </row>
    <row r="539" spans="1:23" ht="15.75">
      <c r="A539" s="62" t="s">
        <v>72</v>
      </c>
      <c r="B539" s="63"/>
      <c r="C539" s="64"/>
      <c r="D539" s="64"/>
      <c r="E539" s="63"/>
      <c r="F539" s="63"/>
      <c r="G539" s="63"/>
      <c r="H539" s="64"/>
      <c r="I539" s="65"/>
      <c r="J539" s="45"/>
      <c r="K539" s="45"/>
      <c r="L539" s="265"/>
      <c r="M539" s="265"/>
      <c r="N539" s="265"/>
      <c r="O539" s="265"/>
      <c r="P539" s="265"/>
      <c r="Q539" s="265"/>
      <c r="R539" s="265"/>
      <c r="S539" s="265"/>
      <c r="T539" s="265"/>
      <c r="U539" s="265"/>
      <c r="V539" s="265"/>
      <c r="W539" s="265"/>
    </row>
    <row r="540" spans="1:23" ht="31.5">
      <c r="A540" s="67" t="s">
        <v>13</v>
      </c>
      <c r="B540" s="63" t="s">
        <v>46</v>
      </c>
      <c r="C540" s="64"/>
      <c r="D540" s="64"/>
      <c r="E540" s="63"/>
      <c r="F540" s="63"/>
      <c r="G540" s="63"/>
      <c r="H540" s="64"/>
      <c r="I540" s="68"/>
      <c r="J540" s="68"/>
      <c r="K540" s="69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</row>
    <row r="541" spans="1:23" ht="15.75">
      <c r="A541" s="67" t="s">
        <v>73</v>
      </c>
      <c r="B541" s="63"/>
      <c r="C541" s="64"/>
      <c r="D541" s="64"/>
      <c r="E541" s="63"/>
      <c r="F541" s="63"/>
      <c r="G541" s="63"/>
      <c r="H541" s="64"/>
      <c r="I541" s="68"/>
      <c r="J541" s="68"/>
      <c r="K541" s="69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</row>
    <row r="542" spans="1:23" ht="15.75">
      <c r="A542" s="67" t="s">
        <v>251</v>
      </c>
      <c r="B542" s="63" t="s">
        <v>44</v>
      </c>
      <c r="C542" s="64"/>
      <c r="D542" s="64"/>
      <c r="E542" s="63"/>
      <c r="F542" s="63"/>
      <c r="G542" s="63"/>
      <c r="H542" s="63"/>
      <c r="I542" s="68"/>
      <c r="J542" s="68"/>
      <c r="K542" s="69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</row>
    <row r="543" spans="1:23" ht="15.75">
      <c r="A543" s="67" t="s">
        <v>74</v>
      </c>
      <c r="B543" s="63"/>
      <c r="C543" s="64"/>
      <c r="D543" s="64"/>
      <c r="E543" s="63"/>
      <c r="F543" s="63"/>
      <c r="G543" s="63"/>
      <c r="H543" s="63"/>
      <c r="I543" s="68"/>
      <c r="J543" s="68"/>
      <c r="K543" s="69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</row>
    <row r="544" spans="1:23" ht="15.75">
      <c r="A544" s="567" t="s">
        <v>89</v>
      </c>
      <c r="B544" s="567"/>
      <c r="C544" s="567"/>
      <c r="D544" s="567"/>
      <c r="E544" s="567"/>
      <c r="F544" s="567"/>
      <c r="G544" s="567"/>
      <c r="H544" s="567"/>
      <c r="I544" s="567"/>
      <c r="J544" s="567"/>
      <c r="K544" s="567"/>
      <c r="L544" s="313"/>
      <c r="M544" s="313"/>
      <c r="N544" s="313"/>
      <c r="O544" s="305"/>
      <c r="P544" s="305"/>
      <c r="Q544" s="305"/>
      <c r="R544" s="305"/>
      <c r="S544" s="305"/>
      <c r="T544" s="305"/>
      <c r="U544" s="305"/>
      <c r="V544" s="305"/>
      <c r="W544" s="305"/>
    </row>
    <row r="545" spans="1:23" ht="47.25">
      <c r="A545" s="62" t="s">
        <v>31</v>
      </c>
      <c r="B545" s="63" t="s">
        <v>90</v>
      </c>
      <c r="C545" s="64"/>
      <c r="D545" s="64"/>
      <c r="E545" s="63"/>
      <c r="F545" s="63"/>
      <c r="G545" s="63"/>
      <c r="H545" s="64"/>
      <c r="I545" s="65"/>
      <c r="J545" s="45"/>
      <c r="K545" s="4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</row>
    <row r="546" spans="1:23" ht="15.75">
      <c r="A546" s="62" t="s">
        <v>63</v>
      </c>
      <c r="B546" s="63"/>
      <c r="C546" s="64"/>
      <c r="D546" s="64"/>
      <c r="E546" s="63"/>
      <c r="F546" s="63"/>
      <c r="G546" s="63"/>
      <c r="H546" s="64"/>
      <c r="I546" s="65"/>
      <c r="J546" s="45"/>
      <c r="K546" s="4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</row>
    <row r="547" spans="1:23" ht="31.5">
      <c r="A547" s="67" t="s">
        <v>14</v>
      </c>
      <c r="B547" s="63" t="s">
        <v>91</v>
      </c>
      <c r="C547" s="64"/>
      <c r="D547" s="64"/>
      <c r="E547" s="63"/>
      <c r="F547" s="63"/>
      <c r="G547" s="63"/>
      <c r="H547" s="64"/>
      <c r="I547" s="68"/>
      <c r="J547" s="68"/>
      <c r="K547" s="69"/>
      <c r="L547" s="268"/>
      <c r="M547" s="268"/>
      <c r="N547" s="268"/>
      <c r="O547" s="300"/>
      <c r="P547" s="300"/>
      <c r="Q547" s="300"/>
      <c r="R547" s="300"/>
      <c r="S547" s="300"/>
      <c r="T547" s="300"/>
      <c r="U547" s="300"/>
      <c r="V547" s="300"/>
      <c r="W547" s="300"/>
    </row>
    <row r="548" spans="1:23" ht="15.75">
      <c r="A548" s="67" t="s">
        <v>64</v>
      </c>
      <c r="B548" s="63"/>
      <c r="C548" s="64"/>
      <c r="D548" s="64"/>
      <c r="E548" s="71"/>
      <c r="F548" s="71"/>
      <c r="G548" s="71"/>
      <c r="H548" s="72"/>
      <c r="I548" s="390"/>
      <c r="J548" s="391"/>
      <c r="K548" s="392"/>
      <c r="L548" s="268"/>
      <c r="M548" s="268"/>
      <c r="N548" s="268"/>
      <c r="O548" s="300"/>
      <c r="P548" s="301"/>
      <c r="Q548" s="301"/>
      <c r="R548" s="300"/>
      <c r="S548" s="301"/>
      <c r="T548" s="301"/>
      <c r="U548" s="300"/>
      <c r="V548" s="301"/>
      <c r="W548" s="301"/>
    </row>
    <row r="549" spans="1:23" ht="15.75">
      <c r="A549" s="546" t="s">
        <v>92</v>
      </c>
      <c r="B549" s="546"/>
      <c r="C549" s="546"/>
      <c r="D549" s="546"/>
      <c r="E549" s="546"/>
      <c r="F549" s="546"/>
      <c r="G549" s="546"/>
      <c r="H549" s="546"/>
      <c r="I549" s="546"/>
      <c r="J549" s="546"/>
      <c r="K549" s="546"/>
      <c r="L549" s="546"/>
      <c r="M549" s="546"/>
      <c r="N549" s="546"/>
      <c r="O549" s="546"/>
      <c r="P549" s="546"/>
      <c r="Q549" s="546"/>
      <c r="R549" s="546"/>
      <c r="S549" s="546"/>
      <c r="T549" s="546"/>
      <c r="U549" s="546"/>
      <c r="V549" s="546"/>
      <c r="W549" s="546"/>
    </row>
    <row r="550" spans="1:23" ht="15.75">
      <c r="A550" s="550" t="s">
        <v>51</v>
      </c>
      <c r="B550" s="550"/>
      <c r="C550" s="550"/>
      <c r="D550" s="550"/>
      <c r="E550" s="550"/>
      <c r="F550" s="550"/>
      <c r="G550" s="550"/>
      <c r="H550" s="550"/>
      <c r="I550" s="550"/>
      <c r="J550" s="550"/>
      <c r="K550" s="550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</row>
    <row r="551" spans="1:23" ht="78.75">
      <c r="A551" s="74" t="s">
        <v>47</v>
      </c>
      <c r="B551" s="63" t="s">
        <v>132</v>
      </c>
      <c r="C551" s="64"/>
      <c r="D551" s="64"/>
      <c r="E551" s="39"/>
      <c r="F551" s="39"/>
      <c r="G551" s="39"/>
      <c r="H551" s="40"/>
      <c r="I551" s="75"/>
      <c r="J551" s="76"/>
      <c r="K551" s="77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</row>
    <row r="552" spans="1:23" ht="15.75">
      <c r="A552" s="74" t="s">
        <v>65</v>
      </c>
      <c r="B552" s="63"/>
      <c r="C552" s="64"/>
      <c r="D552" s="64"/>
      <c r="E552" s="39"/>
      <c r="F552" s="39"/>
      <c r="G552" s="39"/>
      <c r="H552" s="40"/>
      <c r="I552" s="75"/>
      <c r="J552" s="76"/>
      <c r="K552" s="77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</row>
    <row r="553" spans="1:23" ht="47.25">
      <c r="A553" s="74" t="s">
        <v>48</v>
      </c>
      <c r="B553" s="63" t="s">
        <v>93</v>
      </c>
      <c r="C553" s="64" t="s">
        <v>81</v>
      </c>
      <c r="D553" s="64"/>
      <c r="E553" s="39"/>
      <c r="F553" s="39"/>
      <c r="G553" s="39"/>
      <c r="H553" s="40"/>
      <c r="I553" s="75"/>
      <c r="J553" s="76"/>
      <c r="K553" s="77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</row>
    <row r="554" spans="1:23" ht="15.75">
      <c r="A554" s="74" t="s">
        <v>66</v>
      </c>
      <c r="B554" s="63"/>
      <c r="C554" s="64"/>
      <c r="D554" s="64"/>
      <c r="E554" s="39"/>
      <c r="F554" s="39"/>
      <c r="G554" s="39"/>
      <c r="H554" s="40"/>
      <c r="I554" s="75"/>
      <c r="J554" s="76"/>
      <c r="K554" s="77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</row>
    <row r="555" spans="1:23" ht="31.5">
      <c r="A555" s="74" t="s">
        <v>49</v>
      </c>
      <c r="B555" s="101" t="s">
        <v>50</v>
      </c>
      <c r="C555" s="79" t="s">
        <v>81</v>
      </c>
      <c r="D555" s="79"/>
      <c r="E555" s="39"/>
      <c r="F555" s="39"/>
      <c r="G555" s="39"/>
      <c r="H555" s="40"/>
      <c r="I555" s="75"/>
      <c r="J555" s="76"/>
      <c r="K555" s="77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</row>
    <row r="556" spans="1:23" ht="15.75">
      <c r="A556" s="74" t="s">
        <v>67</v>
      </c>
      <c r="B556" s="78"/>
      <c r="C556" s="79"/>
      <c r="D556" s="79"/>
      <c r="E556" s="39"/>
      <c r="F556" s="39"/>
      <c r="G556" s="39"/>
      <c r="H556" s="40"/>
      <c r="I556" s="75"/>
      <c r="J556" s="76"/>
      <c r="K556" s="77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</row>
    <row r="557" spans="1:23" ht="15.75">
      <c r="A557" s="550" t="s">
        <v>52</v>
      </c>
      <c r="B557" s="550"/>
      <c r="C557" s="550"/>
      <c r="D557" s="550"/>
      <c r="E557" s="550"/>
      <c r="F557" s="550"/>
      <c r="G557" s="550"/>
      <c r="H557" s="550"/>
      <c r="I557" s="550"/>
      <c r="J557" s="550"/>
      <c r="K557" s="550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</row>
    <row r="558" spans="1:23" ht="78.75">
      <c r="A558" s="74" t="s">
        <v>53</v>
      </c>
      <c r="B558" s="63" t="s">
        <v>131</v>
      </c>
      <c r="C558" s="64"/>
      <c r="D558" s="64"/>
      <c r="E558" s="39"/>
      <c r="F558" s="39"/>
      <c r="G558" s="39"/>
      <c r="H558" s="40"/>
      <c r="I558" s="75"/>
      <c r="J558" s="76"/>
      <c r="K558" s="77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</row>
    <row r="559" spans="1:23" ht="15.75">
      <c r="A559" s="74" t="s">
        <v>68</v>
      </c>
      <c r="B559" s="63"/>
      <c r="C559" s="64"/>
      <c r="D559" s="64"/>
      <c r="E559" s="39"/>
      <c r="F559" s="39"/>
      <c r="G559" s="39"/>
      <c r="H559" s="40"/>
      <c r="I559" s="75"/>
      <c r="J559" s="76"/>
      <c r="K559" s="77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</row>
    <row r="560" spans="1:23" ht="47.25">
      <c r="A560" s="74" t="s">
        <v>56</v>
      </c>
      <c r="B560" s="63" t="s">
        <v>433</v>
      </c>
      <c r="C560" s="64" t="s">
        <v>81</v>
      </c>
      <c r="D560" s="64"/>
      <c r="E560" s="39"/>
      <c r="F560" s="39"/>
      <c r="G560" s="39"/>
      <c r="H560" s="40"/>
      <c r="I560" s="75"/>
      <c r="J560" s="76"/>
      <c r="K560" s="77"/>
      <c r="L560" s="272"/>
      <c r="M560" s="272"/>
      <c r="N560" s="272"/>
      <c r="O560" s="272"/>
      <c r="P560" s="309"/>
      <c r="Q560" s="309"/>
      <c r="R560" s="309"/>
      <c r="S560" s="309"/>
      <c r="T560" s="272"/>
      <c r="U560" s="272"/>
      <c r="V560" s="272"/>
      <c r="W560" s="272"/>
    </row>
    <row r="561" spans="1:23" ht="15.75">
      <c r="A561" s="74" t="s">
        <v>69</v>
      </c>
      <c r="B561" s="63"/>
      <c r="C561" s="64"/>
      <c r="D561" s="64"/>
      <c r="E561" s="39"/>
      <c r="F561" s="39"/>
      <c r="G561" s="39"/>
      <c r="H561" s="40"/>
      <c r="I561" s="75"/>
      <c r="J561" s="76"/>
      <c r="K561" s="77"/>
      <c r="L561" s="272"/>
      <c r="M561" s="272"/>
      <c r="N561" s="272"/>
      <c r="O561" s="272"/>
      <c r="P561" s="309"/>
      <c r="Q561" s="309"/>
      <c r="R561" s="309"/>
      <c r="S561" s="309"/>
      <c r="T561" s="272"/>
      <c r="U561" s="272"/>
      <c r="V561" s="272"/>
      <c r="W561" s="272"/>
    </row>
    <row r="562" spans="1:23" ht="31.5">
      <c r="A562" s="74" t="s">
        <v>55</v>
      </c>
      <c r="B562" s="101" t="s">
        <v>54</v>
      </c>
      <c r="C562" s="79" t="s">
        <v>81</v>
      </c>
      <c r="D562" s="79"/>
      <c r="E562" s="39"/>
      <c r="F562" s="39"/>
      <c r="G562" s="39"/>
      <c r="H562" s="40"/>
      <c r="I562" s="75"/>
      <c r="J562" s="76"/>
      <c r="K562" s="77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</row>
    <row r="563" spans="1:23" ht="15.75">
      <c r="A563" s="74" t="s">
        <v>70</v>
      </c>
      <c r="B563" s="78"/>
      <c r="C563" s="79"/>
      <c r="D563" s="79"/>
      <c r="E563" s="39"/>
      <c r="F563" s="39"/>
      <c r="G563" s="39"/>
      <c r="H563" s="40"/>
      <c r="I563" s="75"/>
      <c r="J563" s="76"/>
      <c r="K563" s="77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</row>
    <row r="564" spans="1:23" ht="15.75">
      <c r="A564" s="550" t="s">
        <v>95</v>
      </c>
      <c r="B564" s="550"/>
      <c r="C564" s="550"/>
      <c r="D564" s="550"/>
      <c r="E564" s="550"/>
      <c r="F564" s="550"/>
      <c r="G564" s="550"/>
      <c r="H564" s="550"/>
      <c r="I564" s="550"/>
      <c r="J564" s="550"/>
      <c r="K564" s="550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</row>
    <row r="565" spans="1:23" ht="15.75">
      <c r="A565" s="74" t="s">
        <v>57</v>
      </c>
      <c r="B565" s="63"/>
      <c r="C565" s="64" t="s">
        <v>81</v>
      </c>
      <c r="D565" s="64"/>
      <c r="E565" s="39"/>
      <c r="F565" s="39"/>
      <c r="G565" s="39"/>
      <c r="H565" s="40"/>
      <c r="I565" s="75"/>
      <c r="J565" s="76"/>
      <c r="K565" s="77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</row>
    <row r="566" spans="1:23" ht="15.75">
      <c r="A566" s="546" t="s">
        <v>96</v>
      </c>
      <c r="B566" s="546"/>
      <c r="C566" s="546"/>
      <c r="D566" s="546"/>
      <c r="E566" s="546"/>
      <c r="F566" s="546"/>
      <c r="G566" s="546"/>
      <c r="H566" s="546"/>
      <c r="I566" s="546"/>
      <c r="J566" s="546"/>
      <c r="K566" s="546"/>
      <c r="L566" s="546"/>
      <c r="M566" s="546"/>
      <c r="N566" s="546"/>
      <c r="O566" s="546"/>
      <c r="P566" s="546"/>
      <c r="Q566" s="546"/>
      <c r="R566" s="546"/>
      <c r="S566" s="546"/>
      <c r="T566" s="546"/>
      <c r="U566" s="546"/>
      <c r="V566" s="546"/>
      <c r="W566" s="546"/>
    </row>
    <row r="567" spans="1:23" ht="15.75">
      <c r="A567" s="80" t="s">
        <v>17</v>
      </c>
      <c r="B567" s="63"/>
      <c r="C567" s="64" t="s">
        <v>81</v>
      </c>
      <c r="D567" s="64"/>
      <c r="E567" s="39"/>
      <c r="F567" s="39"/>
      <c r="G567" s="39"/>
      <c r="H567" s="40"/>
      <c r="I567" s="75"/>
      <c r="J567" s="76"/>
      <c r="K567" s="77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</row>
    <row r="568" spans="1:23" ht="15.75">
      <c r="A568" s="80" t="s">
        <v>18</v>
      </c>
      <c r="B568" s="63"/>
      <c r="C568" s="64" t="s">
        <v>81</v>
      </c>
      <c r="D568" s="64"/>
      <c r="E568" s="39"/>
      <c r="F568" s="39"/>
      <c r="G568" s="39"/>
      <c r="H568" s="40"/>
      <c r="I568" s="75"/>
      <c r="J568" s="76"/>
      <c r="K568" s="77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</row>
    <row r="569" spans="1:23" ht="15.75">
      <c r="A569" s="547" t="s">
        <v>166</v>
      </c>
      <c r="B569" s="548"/>
      <c r="C569" s="548"/>
      <c r="D569" s="548"/>
      <c r="E569" s="548"/>
      <c r="F569" s="548"/>
      <c r="G569" s="548"/>
      <c r="H569" s="548"/>
      <c r="I569" s="548"/>
      <c r="J569" s="548"/>
      <c r="K569" s="549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</row>
    <row r="570" spans="1:23" ht="15.75">
      <c r="A570" s="80" t="s">
        <v>167</v>
      </c>
      <c r="B570" s="63"/>
      <c r="C570" s="64"/>
      <c r="D570" s="64"/>
      <c r="E570" s="39"/>
      <c r="F570" s="39"/>
      <c r="G570" s="39"/>
      <c r="H570" s="40"/>
      <c r="I570" s="75"/>
      <c r="J570" s="76"/>
      <c r="K570" s="77"/>
      <c r="L570" s="314"/>
      <c r="M570" s="314"/>
      <c r="N570" s="314"/>
      <c r="O570" s="314"/>
      <c r="P570" s="314"/>
      <c r="Q570" s="314"/>
      <c r="R570" s="314"/>
      <c r="S570" s="314"/>
      <c r="T570" s="314"/>
      <c r="U570" s="314"/>
      <c r="V570" s="314"/>
      <c r="W570" s="314"/>
    </row>
    <row r="571" spans="1:23" ht="15.75">
      <c r="A571" s="80" t="s">
        <v>168</v>
      </c>
      <c r="B571" s="63"/>
      <c r="C571" s="64"/>
      <c r="D571" s="64"/>
      <c r="E571" s="39"/>
      <c r="F571" s="39"/>
      <c r="G571" s="39"/>
      <c r="H571" s="40"/>
      <c r="I571" s="75"/>
      <c r="J571" s="76"/>
      <c r="K571" s="77"/>
      <c r="L571" s="314"/>
      <c r="M571" s="314"/>
      <c r="N571" s="314"/>
      <c r="O571" s="314"/>
      <c r="P571" s="314"/>
      <c r="Q571" s="314"/>
      <c r="R571" s="314"/>
      <c r="S571" s="314"/>
      <c r="T571" s="314"/>
      <c r="U571" s="314"/>
      <c r="V571" s="314"/>
      <c r="W571" s="314"/>
    </row>
    <row r="572" spans="1:23" ht="15.75">
      <c r="A572" s="25" t="s">
        <v>19</v>
      </c>
      <c r="B572" s="50" t="s">
        <v>20</v>
      </c>
      <c r="C572" s="51"/>
      <c r="D572" s="51"/>
      <c r="E572" s="50"/>
      <c r="F572" s="50"/>
      <c r="G572" s="50"/>
      <c r="H572" s="50"/>
      <c r="I572" s="52"/>
      <c r="J572" s="53"/>
      <c r="K572" s="54"/>
      <c r="L572" s="259"/>
      <c r="M572" s="259"/>
      <c r="N572" s="259"/>
      <c r="O572" s="371"/>
      <c r="P572" s="371"/>
      <c r="Q572" s="371"/>
      <c r="R572" s="371"/>
      <c r="S572" s="371"/>
      <c r="T572" s="371"/>
      <c r="U572" s="371"/>
      <c r="V572" s="371"/>
      <c r="W572" s="371"/>
    </row>
    <row r="573" spans="1:23" ht="31.5">
      <c r="A573" s="315" t="s">
        <v>21</v>
      </c>
      <c r="B573" s="240" t="s">
        <v>58</v>
      </c>
      <c r="C573" s="241" t="s">
        <v>81</v>
      </c>
      <c r="D573" s="241"/>
      <c r="E573" s="242"/>
      <c r="F573" s="242"/>
      <c r="G573" s="242"/>
      <c r="H573" s="243"/>
      <c r="I573" s="244"/>
      <c r="J573" s="245"/>
      <c r="K573" s="246"/>
      <c r="L573" s="393"/>
      <c r="M573" s="393"/>
      <c r="N573" s="393"/>
      <c r="O573" s="393"/>
      <c r="P573" s="393"/>
      <c r="Q573" s="393"/>
      <c r="R573" s="393"/>
      <c r="S573" s="393"/>
      <c r="T573" s="393"/>
      <c r="U573" s="393"/>
      <c r="V573" s="393"/>
      <c r="W573" s="393"/>
    </row>
    <row r="574" spans="1:23" ht="15.75">
      <c r="A574" s="74" t="s">
        <v>10</v>
      </c>
      <c r="B574" s="39"/>
      <c r="C574" s="40"/>
      <c r="D574" s="40"/>
      <c r="E574" s="39"/>
      <c r="F574" s="39"/>
      <c r="G574" s="39"/>
      <c r="H574" s="40"/>
      <c r="I574" s="75"/>
      <c r="J574" s="76"/>
      <c r="K574" s="77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</row>
    <row r="575" spans="1:23" ht="15.75">
      <c r="A575" s="74" t="s">
        <v>11</v>
      </c>
      <c r="B575" s="39"/>
      <c r="C575" s="40"/>
      <c r="D575" s="40"/>
      <c r="E575" s="39"/>
      <c r="F575" s="39"/>
      <c r="G575" s="39"/>
      <c r="H575" s="40"/>
      <c r="I575" s="75"/>
      <c r="J575" s="76"/>
      <c r="K575" s="77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</row>
    <row r="576" spans="1:23" ht="47.25">
      <c r="A576" s="315" t="s">
        <v>22</v>
      </c>
      <c r="B576" s="240" t="s">
        <v>71</v>
      </c>
      <c r="C576" s="241" t="s">
        <v>81</v>
      </c>
      <c r="D576" s="241"/>
      <c r="E576" s="242"/>
      <c r="F576" s="242"/>
      <c r="G576" s="242"/>
      <c r="H576" s="243"/>
      <c r="I576" s="244"/>
      <c r="J576" s="245"/>
      <c r="K576" s="246"/>
      <c r="L576" s="393"/>
      <c r="M576" s="393"/>
      <c r="N576" s="393"/>
      <c r="O576" s="394"/>
      <c r="P576" s="394"/>
      <c r="Q576" s="394"/>
      <c r="R576" s="394"/>
      <c r="S576" s="394"/>
      <c r="T576" s="394"/>
      <c r="U576" s="394"/>
      <c r="V576" s="394"/>
      <c r="W576" s="394"/>
    </row>
    <row r="577" spans="1:23" ht="15.75">
      <c r="A577" s="127" t="s">
        <v>12</v>
      </c>
      <c r="B577" s="39"/>
      <c r="C577" s="64"/>
      <c r="D577" s="64"/>
      <c r="E577" s="379"/>
      <c r="F577" s="379"/>
      <c r="G577" s="379"/>
      <c r="H577" s="379"/>
      <c r="I577" s="390"/>
      <c r="J577" s="395"/>
      <c r="K577" s="395"/>
      <c r="L577" s="272"/>
      <c r="M577" s="272"/>
      <c r="N577" s="272"/>
      <c r="O577" s="380"/>
      <c r="P577" s="314"/>
      <c r="Q577" s="314"/>
      <c r="R577" s="380"/>
      <c r="S577" s="314"/>
      <c r="T577" s="396"/>
      <c r="U577" s="397"/>
      <c r="V577" s="396"/>
      <c r="W577" s="314"/>
    </row>
    <row r="578" spans="1:23" ht="15.75">
      <c r="A578" s="74" t="s">
        <v>13</v>
      </c>
      <c r="B578" s="398"/>
      <c r="C578" s="40"/>
      <c r="D578" s="40"/>
      <c r="E578" s="382"/>
      <c r="F578" s="382"/>
      <c r="G578" s="382"/>
      <c r="H578" s="382"/>
      <c r="I578" s="75"/>
      <c r="J578" s="76"/>
      <c r="K578" s="77"/>
      <c r="L578" s="272"/>
      <c r="M578" s="272"/>
      <c r="N578" s="272"/>
      <c r="O578" s="399"/>
      <c r="P578" s="399"/>
      <c r="Q578" s="399"/>
      <c r="R578" s="399"/>
      <c r="S578" s="399"/>
      <c r="T578" s="400"/>
      <c r="U578" s="400"/>
      <c r="V578" s="400"/>
      <c r="W578" s="272"/>
    </row>
    <row r="579" spans="1:23" ht="31.5">
      <c r="A579" s="315" t="s">
        <v>29</v>
      </c>
      <c r="B579" s="240" t="s">
        <v>61</v>
      </c>
      <c r="C579" s="241" t="s">
        <v>81</v>
      </c>
      <c r="D579" s="241"/>
      <c r="E579" s="240"/>
      <c r="F579" s="240"/>
      <c r="G579" s="240"/>
      <c r="H579" s="243"/>
      <c r="I579" s="250"/>
      <c r="J579" s="251"/>
      <c r="K579" s="252"/>
      <c r="L579" s="401"/>
      <c r="M579" s="401"/>
      <c r="N579" s="401"/>
      <c r="O579" s="401"/>
      <c r="P579" s="401"/>
      <c r="Q579" s="401"/>
      <c r="R579" s="401"/>
      <c r="S579" s="401"/>
      <c r="T579" s="401"/>
      <c r="U579" s="401"/>
      <c r="V579" s="401"/>
      <c r="W579" s="401"/>
    </row>
    <row r="580" spans="1:23" ht="15.75">
      <c r="A580" s="74" t="s">
        <v>31</v>
      </c>
      <c r="B580" s="39"/>
      <c r="C580" s="40"/>
      <c r="D580" s="40"/>
      <c r="E580" s="39"/>
      <c r="F580" s="39"/>
      <c r="G580" s="39"/>
      <c r="H580" s="40"/>
      <c r="I580" s="75"/>
      <c r="J580" s="76"/>
      <c r="K580" s="77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</row>
    <row r="581" spans="1:23" ht="15.75">
      <c r="A581" s="74" t="s">
        <v>14</v>
      </c>
      <c r="B581" s="39"/>
      <c r="C581" s="40"/>
      <c r="D581" s="40"/>
      <c r="E581" s="39"/>
      <c r="F581" s="39"/>
      <c r="G581" s="39"/>
      <c r="H581" s="40"/>
      <c r="I581" s="75"/>
      <c r="J581" s="76"/>
      <c r="K581" s="77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</row>
    <row r="582" spans="1:23" ht="15.75">
      <c r="A582" s="315" t="s">
        <v>32</v>
      </c>
      <c r="B582" s="240" t="s">
        <v>59</v>
      </c>
      <c r="C582" s="241" t="s">
        <v>81</v>
      </c>
      <c r="D582" s="241"/>
      <c r="E582" s="240"/>
      <c r="F582" s="240"/>
      <c r="G582" s="240"/>
      <c r="H582" s="243"/>
      <c r="I582" s="250"/>
      <c r="J582" s="251"/>
      <c r="K582" s="252"/>
      <c r="L582" s="401"/>
      <c r="M582" s="401"/>
      <c r="N582" s="401"/>
      <c r="O582" s="401"/>
      <c r="P582" s="401"/>
      <c r="Q582" s="401"/>
      <c r="R582" s="401"/>
      <c r="S582" s="401"/>
      <c r="T582" s="401"/>
      <c r="U582" s="401"/>
      <c r="V582" s="401"/>
      <c r="W582" s="401"/>
    </row>
    <row r="583" spans="1:23" ht="15.75">
      <c r="A583" s="74" t="s">
        <v>15</v>
      </c>
      <c r="B583" s="39"/>
      <c r="C583" s="40"/>
      <c r="D583" s="40"/>
      <c r="E583" s="39"/>
      <c r="F583" s="39"/>
      <c r="G583" s="39"/>
      <c r="H583" s="40"/>
      <c r="I583" s="75"/>
      <c r="J583" s="76"/>
      <c r="K583" s="77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</row>
    <row r="584" spans="1:23" ht="15.75">
      <c r="A584" s="74" t="s">
        <v>16</v>
      </c>
      <c r="B584" s="39"/>
      <c r="C584" s="40"/>
      <c r="D584" s="40"/>
      <c r="E584" s="39"/>
      <c r="F584" s="39"/>
      <c r="G584" s="39"/>
      <c r="H584" s="39"/>
      <c r="I584" s="75"/>
      <c r="J584" s="76"/>
      <c r="K584" s="77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</row>
    <row r="585" spans="1:23" ht="15.75">
      <c r="A585" s="315" t="s">
        <v>62</v>
      </c>
      <c r="B585" s="240" t="s">
        <v>60</v>
      </c>
      <c r="C585" s="241" t="s">
        <v>81</v>
      </c>
      <c r="D585" s="241"/>
      <c r="E585" s="242"/>
      <c r="F585" s="242"/>
      <c r="G585" s="242"/>
      <c r="H585" s="243"/>
      <c r="I585" s="244"/>
      <c r="J585" s="245"/>
      <c r="K585" s="246"/>
      <c r="L585" s="393"/>
      <c r="M585" s="393"/>
      <c r="N585" s="393"/>
      <c r="O585" s="393"/>
      <c r="P585" s="393"/>
      <c r="Q585" s="393"/>
      <c r="R585" s="393"/>
      <c r="S585" s="393"/>
      <c r="T585" s="393"/>
      <c r="U585" s="393"/>
      <c r="V585" s="393"/>
      <c r="W585" s="393"/>
    </row>
    <row r="586" spans="1:23" ht="15.75">
      <c r="A586" s="74" t="s">
        <v>17</v>
      </c>
      <c r="B586" s="63"/>
      <c r="C586" s="64"/>
      <c r="D586" s="64"/>
      <c r="E586" s="39"/>
      <c r="F586" s="39"/>
      <c r="G586" s="39"/>
      <c r="H586" s="40"/>
      <c r="I586" s="75"/>
      <c r="J586" s="76"/>
      <c r="K586" s="77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</row>
    <row r="587" spans="1:23" ht="15.75">
      <c r="A587" s="74" t="s">
        <v>18</v>
      </c>
      <c r="B587" s="39"/>
      <c r="C587" s="40"/>
      <c r="D587" s="40"/>
      <c r="E587" s="39"/>
      <c r="F587" s="39"/>
      <c r="G587" s="39"/>
      <c r="H587" s="39"/>
      <c r="I587" s="75"/>
      <c r="J587" s="76"/>
      <c r="K587" s="77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</row>
    <row r="588" spans="1:23" ht="15.75">
      <c r="A588" s="25" t="s">
        <v>23</v>
      </c>
      <c r="B588" s="50" t="s">
        <v>169</v>
      </c>
      <c r="C588" s="51"/>
      <c r="D588" s="51"/>
      <c r="E588" s="50"/>
      <c r="F588" s="50"/>
      <c r="G588" s="50"/>
      <c r="H588" s="50"/>
      <c r="I588" s="52"/>
      <c r="J588" s="53"/>
      <c r="K588" s="54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</row>
    <row r="589" spans="1:23" ht="15.75">
      <c r="A589" s="74" t="s">
        <v>21</v>
      </c>
      <c r="B589" s="39"/>
      <c r="C589" s="40"/>
      <c r="D589" s="40"/>
      <c r="E589" s="39"/>
      <c r="F589" s="39"/>
      <c r="G589" s="39"/>
      <c r="H589" s="40"/>
      <c r="I589" s="75"/>
      <c r="J589" s="76"/>
      <c r="K589" s="77"/>
      <c r="L589" s="301"/>
      <c r="M589" s="301"/>
      <c r="N589" s="301"/>
      <c r="O589" s="301"/>
      <c r="P589" s="301"/>
      <c r="Q589" s="301"/>
      <c r="R589" s="301"/>
      <c r="S589" s="301"/>
      <c r="T589" s="301"/>
      <c r="U589" s="301"/>
      <c r="V589" s="301"/>
      <c r="W589" s="301"/>
    </row>
    <row r="590" spans="1:23" ht="15.75">
      <c r="A590" s="74" t="s">
        <v>22</v>
      </c>
      <c r="B590" s="39"/>
      <c r="C590" s="40"/>
      <c r="D590" s="40"/>
      <c r="E590" s="39"/>
      <c r="F590" s="39"/>
      <c r="G590" s="39"/>
      <c r="H590" s="40"/>
      <c r="I590" s="75"/>
      <c r="J590" s="76"/>
      <c r="K590" s="77"/>
      <c r="L590" s="301"/>
      <c r="M590" s="301"/>
      <c r="N590" s="301"/>
      <c r="O590" s="301"/>
      <c r="P590" s="301"/>
      <c r="Q590" s="301"/>
      <c r="R590" s="301"/>
      <c r="S590" s="301"/>
      <c r="T590" s="301"/>
      <c r="U590" s="301"/>
      <c r="V590" s="301"/>
      <c r="W590" s="301"/>
    </row>
    <row r="591" spans="1:23" ht="15.75">
      <c r="A591" s="74" t="s">
        <v>29</v>
      </c>
      <c r="B591" s="39"/>
      <c r="C591" s="40"/>
      <c r="D591" s="40"/>
      <c r="E591" s="39"/>
      <c r="F591" s="39"/>
      <c r="G591" s="39"/>
      <c r="H591" s="39"/>
      <c r="I591" s="75"/>
      <c r="J591" s="76"/>
      <c r="K591" s="77"/>
      <c r="L591" s="301"/>
      <c r="M591" s="301"/>
      <c r="N591" s="301"/>
      <c r="O591" s="301"/>
      <c r="P591" s="301"/>
      <c r="Q591" s="301"/>
      <c r="R591" s="301"/>
      <c r="S591" s="301"/>
      <c r="T591" s="301"/>
      <c r="U591" s="301"/>
      <c r="V591" s="301"/>
      <c r="W591" s="301"/>
    </row>
    <row r="592" spans="1:23" ht="15.75">
      <c r="A592" s="25" t="s">
        <v>24</v>
      </c>
      <c r="B592" s="568" t="s">
        <v>204</v>
      </c>
      <c r="C592" s="568"/>
      <c r="D592" s="568"/>
      <c r="E592" s="568"/>
      <c r="F592" s="568"/>
      <c r="G592" s="568"/>
      <c r="H592" s="568"/>
      <c r="I592" s="568"/>
      <c r="J592" s="568"/>
      <c r="K592" s="568"/>
      <c r="L592" s="568"/>
      <c r="M592" s="568"/>
      <c r="N592" s="568"/>
      <c r="O592" s="568"/>
      <c r="P592" s="568"/>
      <c r="Q592" s="568"/>
      <c r="R592" s="568"/>
      <c r="S592" s="568"/>
      <c r="T592" s="568"/>
      <c r="U592" s="568"/>
      <c r="V592" s="568"/>
      <c r="W592" s="568"/>
    </row>
    <row r="593" spans="1:23" ht="15.75">
      <c r="A593" s="62" t="s">
        <v>21</v>
      </c>
      <c r="B593" s="90"/>
      <c r="C593" s="91"/>
      <c r="D593" s="91"/>
      <c r="E593" s="90"/>
      <c r="F593" s="90"/>
      <c r="G593" s="90"/>
      <c r="H593" s="91"/>
      <c r="I593" s="88"/>
      <c r="J593" s="92"/>
      <c r="K593" s="92"/>
      <c r="L593" s="282"/>
      <c r="M593" s="282"/>
      <c r="N593" s="282"/>
      <c r="O593" s="282"/>
      <c r="P593" s="282"/>
      <c r="Q593" s="282"/>
      <c r="R593" s="282"/>
      <c r="S593" s="282"/>
      <c r="T593" s="282"/>
      <c r="U593" s="282"/>
      <c r="V593" s="282"/>
      <c r="W593" s="282"/>
    </row>
    <row r="594" spans="1:23" ht="15.75">
      <c r="A594" s="62" t="s">
        <v>22</v>
      </c>
      <c r="B594" s="90"/>
      <c r="C594" s="91"/>
      <c r="D594" s="91"/>
      <c r="E594" s="90"/>
      <c r="F594" s="90"/>
      <c r="G594" s="90"/>
      <c r="H594" s="91"/>
      <c r="I594" s="88"/>
      <c r="J594" s="92"/>
      <c r="K594" s="92"/>
      <c r="L594" s="282"/>
      <c r="M594" s="282"/>
      <c r="N594" s="282"/>
      <c r="O594" s="282"/>
      <c r="P594" s="282"/>
      <c r="Q594" s="282"/>
      <c r="R594" s="282"/>
      <c r="S594" s="282"/>
      <c r="T594" s="282"/>
      <c r="U594" s="282"/>
      <c r="V594" s="282"/>
      <c r="W594" s="282"/>
    </row>
    <row r="595" spans="1:23" ht="15.75">
      <c r="A595" s="25" t="s">
        <v>25</v>
      </c>
      <c r="B595" s="50" t="s">
        <v>26</v>
      </c>
      <c r="C595" s="51"/>
      <c r="D595" s="51"/>
      <c r="E595" s="50"/>
      <c r="F595" s="50"/>
      <c r="G595" s="50"/>
      <c r="H595" s="50"/>
      <c r="I595" s="52"/>
      <c r="J595" s="53"/>
      <c r="K595" s="54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</row>
    <row r="596" spans="1:23" ht="15.75">
      <c r="A596" s="93" t="s">
        <v>21</v>
      </c>
      <c r="B596" s="94" t="s">
        <v>27</v>
      </c>
      <c r="C596" s="95" t="s">
        <v>81</v>
      </c>
      <c r="D596" s="95"/>
      <c r="E596" s="94"/>
      <c r="F596" s="94"/>
      <c r="G596" s="94"/>
      <c r="H596" s="94"/>
      <c r="I596" s="96"/>
      <c r="J596" s="97"/>
      <c r="K596" s="98"/>
      <c r="L596" s="285"/>
      <c r="M596" s="285"/>
      <c r="N596" s="285"/>
      <c r="O596" s="285"/>
      <c r="P596" s="285"/>
      <c r="Q596" s="285"/>
      <c r="R596" s="285"/>
      <c r="S596" s="285"/>
      <c r="T596" s="285"/>
      <c r="U596" s="285"/>
      <c r="V596" s="285"/>
      <c r="W596" s="285"/>
    </row>
    <row r="597" spans="1:23" ht="47.25">
      <c r="A597" s="62" t="s">
        <v>10</v>
      </c>
      <c r="B597" s="63" t="s">
        <v>116</v>
      </c>
      <c r="C597" s="64" t="s">
        <v>81</v>
      </c>
      <c r="D597" s="64"/>
      <c r="E597" s="63"/>
      <c r="F597" s="63"/>
      <c r="G597" s="63"/>
      <c r="H597" s="64"/>
      <c r="I597" s="88"/>
      <c r="J597" s="44"/>
      <c r="K597" s="44"/>
      <c r="L597" s="265"/>
      <c r="M597" s="265"/>
      <c r="N597" s="265"/>
      <c r="O597" s="265"/>
      <c r="P597" s="265"/>
      <c r="Q597" s="265"/>
      <c r="R597" s="265"/>
      <c r="S597" s="288"/>
      <c r="T597" s="288"/>
      <c r="U597" s="288"/>
      <c r="V597" s="288"/>
      <c r="W597" s="288"/>
    </row>
    <row r="598" spans="1:23" ht="15.75">
      <c r="A598" s="93" t="s">
        <v>22</v>
      </c>
      <c r="B598" s="70" t="s">
        <v>30</v>
      </c>
      <c r="C598" s="81" t="s">
        <v>81</v>
      </c>
      <c r="D598" s="81"/>
      <c r="E598" s="70"/>
      <c r="F598" s="70"/>
      <c r="G598" s="70"/>
      <c r="H598" s="57"/>
      <c r="I598" s="96"/>
      <c r="J598" s="97"/>
      <c r="K598" s="97"/>
      <c r="L598" s="285"/>
      <c r="M598" s="285"/>
      <c r="N598" s="285"/>
      <c r="O598" s="285"/>
      <c r="P598" s="291"/>
      <c r="Q598" s="291"/>
      <c r="R598" s="291"/>
      <c r="S598" s="285"/>
      <c r="T598" s="285"/>
      <c r="U598" s="285"/>
      <c r="V598" s="285"/>
      <c r="W598" s="285"/>
    </row>
    <row r="599" spans="1:23" ht="15.75">
      <c r="A599" s="62" t="s">
        <v>12</v>
      </c>
      <c r="B599" s="63"/>
      <c r="C599" s="64"/>
      <c r="D599" s="64"/>
      <c r="E599" s="63"/>
      <c r="F599" s="63"/>
      <c r="G599" s="63"/>
      <c r="H599" s="64"/>
      <c r="I599" s="88"/>
      <c r="J599" s="44"/>
      <c r="K599" s="44"/>
      <c r="L599" s="288"/>
      <c r="M599" s="288"/>
      <c r="N599" s="288"/>
      <c r="O599" s="288"/>
      <c r="P599" s="265"/>
      <c r="Q599" s="265"/>
      <c r="R599" s="265"/>
      <c r="S599" s="288"/>
      <c r="T599" s="288"/>
      <c r="U599" s="288"/>
      <c r="V599" s="288"/>
      <c r="W599" s="288"/>
    </row>
    <row r="600" spans="1:23" ht="15.75">
      <c r="A600" s="62" t="s">
        <v>13</v>
      </c>
      <c r="B600" s="63"/>
      <c r="C600" s="64"/>
      <c r="D600" s="64"/>
      <c r="E600" s="63"/>
      <c r="F600" s="63"/>
      <c r="G600" s="63"/>
      <c r="H600" s="64"/>
      <c r="I600" s="88"/>
      <c r="J600" s="44"/>
      <c r="K600" s="44"/>
      <c r="L600" s="288"/>
      <c r="M600" s="288"/>
      <c r="N600" s="288"/>
      <c r="O600" s="288"/>
      <c r="P600" s="265"/>
      <c r="Q600" s="265"/>
      <c r="R600" s="265"/>
      <c r="S600" s="288"/>
      <c r="T600" s="288"/>
      <c r="U600" s="288"/>
      <c r="V600" s="288"/>
      <c r="W600" s="288"/>
    </row>
    <row r="601" spans="1:23" ht="15.75">
      <c r="A601" s="93" t="s">
        <v>29</v>
      </c>
      <c r="B601" s="70" t="s">
        <v>33</v>
      </c>
      <c r="C601" s="81" t="s">
        <v>81</v>
      </c>
      <c r="D601" s="81"/>
      <c r="E601" s="70"/>
      <c r="F601" s="70"/>
      <c r="G601" s="70"/>
      <c r="H601" s="57"/>
      <c r="I601" s="96"/>
      <c r="J601" s="97"/>
      <c r="K601" s="97"/>
      <c r="L601" s="285"/>
      <c r="M601" s="285"/>
      <c r="N601" s="285"/>
      <c r="O601" s="285"/>
      <c r="P601" s="291"/>
      <c r="Q601" s="291"/>
      <c r="R601" s="291"/>
      <c r="S601" s="285"/>
      <c r="T601" s="285"/>
      <c r="U601" s="285"/>
      <c r="V601" s="285"/>
      <c r="W601" s="285"/>
    </row>
    <row r="602" spans="1:23" ht="15.75">
      <c r="A602" s="62" t="s">
        <v>31</v>
      </c>
      <c r="B602" s="63"/>
      <c r="C602" s="64"/>
      <c r="D602" s="64"/>
      <c r="E602" s="63"/>
      <c r="F602" s="63"/>
      <c r="G602" s="63"/>
      <c r="H602" s="64"/>
      <c r="I602" s="88"/>
      <c r="J602" s="44"/>
      <c r="K602" s="44"/>
      <c r="L602" s="288"/>
      <c r="M602" s="288"/>
      <c r="N602" s="288"/>
      <c r="O602" s="288"/>
      <c r="P602" s="265"/>
      <c r="Q602" s="265"/>
      <c r="R602" s="265"/>
      <c r="S602" s="288"/>
      <c r="T602" s="288"/>
      <c r="U602" s="288"/>
      <c r="V602" s="288"/>
      <c r="W602" s="288"/>
    </row>
    <row r="603" spans="1:23" ht="15.75">
      <c r="A603" s="46" t="s">
        <v>14</v>
      </c>
      <c r="B603" s="39"/>
      <c r="C603" s="40"/>
      <c r="D603" s="40"/>
      <c r="E603" s="39"/>
      <c r="F603" s="39"/>
      <c r="G603" s="39"/>
      <c r="H603" s="40"/>
      <c r="I603" s="65"/>
      <c r="J603" s="44"/>
      <c r="K603" s="44"/>
      <c r="L603" s="328"/>
      <c r="M603" s="328"/>
      <c r="N603" s="328"/>
      <c r="O603" s="328"/>
      <c r="P603" s="301"/>
      <c r="Q603" s="301"/>
      <c r="R603" s="301"/>
      <c r="S603" s="328"/>
      <c r="T603" s="328"/>
      <c r="U603" s="328"/>
      <c r="V603" s="328"/>
      <c r="W603" s="328"/>
    </row>
    <row r="604" spans="1:23" ht="15.75">
      <c r="A604" s="25" t="s">
        <v>34</v>
      </c>
      <c r="B604" s="50" t="s">
        <v>99</v>
      </c>
      <c r="C604" s="51"/>
      <c r="D604" s="51"/>
      <c r="E604" s="50"/>
      <c r="F604" s="50"/>
      <c r="G604" s="50"/>
      <c r="H604" s="50"/>
      <c r="I604" s="52"/>
      <c r="J604" s="53"/>
      <c r="K604" s="54"/>
      <c r="L604" s="279"/>
      <c r="M604" s="279"/>
      <c r="N604" s="279"/>
      <c r="O604" s="279"/>
      <c r="P604" s="279"/>
      <c r="Q604" s="279"/>
      <c r="R604" s="279"/>
      <c r="S604" s="279"/>
      <c r="T604" s="279"/>
      <c r="U604" s="279"/>
      <c r="V604" s="279"/>
      <c r="W604" s="279"/>
    </row>
    <row r="605" spans="1:23" ht="15.75">
      <c r="A605" s="62"/>
      <c r="B605" s="63"/>
      <c r="C605" s="64" t="s">
        <v>81</v>
      </c>
      <c r="D605" s="64"/>
      <c r="E605" s="63"/>
      <c r="F605" s="63"/>
      <c r="G605" s="63"/>
      <c r="H605" s="64"/>
      <c r="I605" s="88"/>
      <c r="J605" s="44"/>
      <c r="K605" s="44"/>
      <c r="L605" s="265"/>
      <c r="M605" s="265"/>
      <c r="N605" s="265"/>
      <c r="O605" s="265"/>
      <c r="P605" s="288"/>
      <c r="Q605" s="288"/>
      <c r="R605" s="288"/>
      <c r="S605" s="265"/>
      <c r="T605" s="265"/>
      <c r="U605" s="265"/>
      <c r="V605" s="265"/>
      <c r="W605" s="265"/>
    </row>
    <row r="606" spans="1:23" ht="15.75">
      <c r="A606" s="402" t="s">
        <v>35</v>
      </c>
      <c r="B606" s="604" t="s">
        <v>640</v>
      </c>
      <c r="C606" s="604"/>
      <c r="D606" s="604"/>
      <c r="E606" s="604"/>
      <c r="F606" s="604"/>
      <c r="G606" s="604"/>
      <c r="H606" s="604"/>
      <c r="I606" s="604"/>
      <c r="J606" s="604"/>
      <c r="K606" s="604"/>
      <c r="L606" s="604"/>
      <c r="M606" s="604"/>
      <c r="N606" s="604"/>
      <c r="O606" s="604"/>
      <c r="P606" s="604"/>
      <c r="Q606" s="604"/>
      <c r="R606" s="604"/>
      <c r="S606" s="604"/>
      <c r="T606" s="604"/>
      <c r="U606" s="604"/>
      <c r="V606" s="604"/>
      <c r="W606" s="604"/>
    </row>
    <row r="607" spans="1:23" ht="15.75">
      <c r="A607" s="62"/>
      <c r="B607" s="63"/>
      <c r="C607" s="64" t="s">
        <v>81</v>
      </c>
      <c r="D607" s="64"/>
      <c r="E607" s="63"/>
      <c r="F607" s="63"/>
      <c r="G607" s="63"/>
      <c r="H607" s="64"/>
      <c r="I607" s="88"/>
      <c r="J607" s="44"/>
      <c r="K607" s="44"/>
      <c r="L607" s="265"/>
      <c r="M607" s="265"/>
      <c r="N607" s="265"/>
      <c r="O607" s="265"/>
      <c r="P607" s="288"/>
      <c r="Q607" s="288"/>
      <c r="R607" s="288"/>
      <c r="S607" s="288"/>
      <c r="T607" s="288"/>
      <c r="U607" s="288"/>
      <c r="V607" s="288"/>
      <c r="W607" s="288"/>
    </row>
    <row r="608" spans="1:23" ht="15">
      <c r="A608" s="403" t="s">
        <v>130</v>
      </c>
      <c r="B608" s="404" t="s">
        <v>44</v>
      </c>
      <c r="C608" s="404"/>
      <c r="D608" s="404"/>
      <c r="E608" s="404"/>
      <c r="F608" s="404"/>
      <c r="G608" s="404"/>
      <c r="H608" s="404"/>
      <c r="I608" s="404"/>
      <c r="J608" s="404"/>
      <c r="K608" s="404"/>
      <c r="L608" s="404"/>
      <c r="M608" s="404"/>
      <c r="N608" s="404"/>
      <c r="O608" s="405"/>
      <c r="P608" s="405"/>
      <c r="Q608" s="405"/>
      <c r="R608" s="405"/>
      <c r="S608" s="405"/>
      <c r="T608" s="405"/>
      <c r="U608" s="405"/>
      <c r="V608" s="405"/>
      <c r="W608" s="405"/>
    </row>
    <row r="609" spans="1:23" ht="15.75">
      <c r="A609" s="46"/>
      <c r="B609" s="39"/>
      <c r="C609" s="40"/>
      <c r="D609" s="40"/>
      <c r="E609" s="41"/>
      <c r="F609" s="41"/>
      <c r="G609" s="41"/>
      <c r="H609" s="40"/>
      <c r="I609" s="339"/>
      <c r="J609" s="340"/>
      <c r="K609" s="341"/>
      <c r="L609" s="301"/>
      <c r="M609" s="301"/>
      <c r="N609" s="301"/>
      <c r="O609" s="300"/>
      <c r="P609" s="301"/>
      <c r="Q609" s="301"/>
      <c r="R609" s="342"/>
      <c r="S609" s="301"/>
      <c r="T609" s="301"/>
      <c r="U609" s="342"/>
      <c r="V609" s="301"/>
      <c r="W609" s="301"/>
    </row>
    <row r="610" spans="1:23" s="452" customFormat="1" ht="15.75">
      <c r="A610" s="450" t="s">
        <v>641</v>
      </c>
      <c r="B610" s="560" t="s">
        <v>642</v>
      </c>
      <c r="C610" s="561"/>
      <c r="D610" s="561"/>
      <c r="E610" s="561"/>
      <c r="F610" s="561"/>
      <c r="G610" s="561"/>
      <c r="H610" s="561"/>
      <c r="I610" s="561"/>
      <c r="J610" s="561"/>
      <c r="K610" s="562"/>
      <c r="L610" s="461">
        <f>L611+L711+L742+L762</f>
        <v>44245.3</v>
      </c>
      <c r="M610" s="461">
        <f aca="true" t="shared" si="80" ref="M610:W610">M611+M711+M742+M762</f>
        <v>60849.600000000006</v>
      </c>
      <c r="N610" s="461">
        <f t="shared" si="80"/>
        <v>53368.6</v>
      </c>
      <c r="O610" s="461">
        <f t="shared" si="80"/>
        <v>53233.399999999994</v>
      </c>
      <c r="P610" s="461">
        <f t="shared" si="80"/>
        <v>52319.299999999996</v>
      </c>
      <c r="Q610" s="461">
        <f t="shared" si="80"/>
        <v>914.1</v>
      </c>
      <c r="R610" s="461">
        <f t="shared" si="80"/>
        <v>40742.7</v>
      </c>
      <c r="S610" s="461">
        <f t="shared" si="80"/>
        <v>39018.1</v>
      </c>
      <c r="T610" s="461">
        <f t="shared" si="80"/>
        <v>1724.6</v>
      </c>
      <c r="U610" s="461">
        <f t="shared" si="80"/>
        <v>42153.6</v>
      </c>
      <c r="V610" s="461">
        <f t="shared" si="80"/>
        <v>38922</v>
      </c>
      <c r="W610" s="461">
        <f t="shared" si="80"/>
        <v>3231.6000000000004</v>
      </c>
    </row>
    <row r="611" spans="1:23" ht="15.75">
      <c r="A611" s="412" t="s">
        <v>9</v>
      </c>
      <c r="B611" s="413" t="s">
        <v>84</v>
      </c>
      <c r="C611" s="414"/>
      <c r="D611" s="414"/>
      <c r="E611" s="413"/>
      <c r="F611" s="413"/>
      <c r="G611" s="413"/>
      <c r="H611" s="413"/>
      <c r="I611" s="415"/>
      <c r="J611" s="416"/>
      <c r="K611" s="417"/>
      <c r="L611" s="524">
        <f>L612+L624+L643+L670+L705+L708</f>
        <v>39697.4</v>
      </c>
      <c r="M611" s="524">
        <f>M612+M624+M643+M670+M705+M708</f>
        <v>53417.100000000006</v>
      </c>
      <c r="N611" s="524">
        <f>N612+N624+N643+N670+N705+N708</f>
        <v>46177.5</v>
      </c>
      <c r="O611" s="524">
        <f>P611+Q611</f>
        <v>45913.2</v>
      </c>
      <c r="P611" s="524">
        <f>P612+P624+P643+P670+P705</f>
        <v>44999.1</v>
      </c>
      <c r="Q611" s="524">
        <f>Q612+Q624+Q643+Q670+Q705</f>
        <v>914.1</v>
      </c>
      <c r="R611" s="524">
        <f>S611+T611</f>
        <v>34403.6</v>
      </c>
      <c r="S611" s="524">
        <f>S612+S624+S643+S670+S705</f>
        <v>32679</v>
      </c>
      <c r="T611" s="524">
        <f>T612+T624+T643+T670+T705</f>
        <v>1724.6</v>
      </c>
      <c r="U611" s="524">
        <f>V611+W611</f>
        <v>36306.799999999996</v>
      </c>
      <c r="V611" s="524">
        <f>V612+V624+V643+V670+V705</f>
        <v>33075.2</v>
      </c>
      <c r="W611" s="524">
        <f>W612+W624+W643+W670+W705</f>
        <v>3231.6000000000004</v>
      </c>
    </row>
    <row r="612" spans="1:23" ht="15.75">
      <c r="A612" s="55" t="s">
        <v>85</v>
      </c>
      <c r="B612" s="56"/>
      <c r="C612" s="57"/>
      <c r="D612" s="57"/>
      <c r="E612" s="56"/>
      <c r="F612" s="56"/>
      <c r="G612" s="56"/>
      <c r="H612" s="56"/>
      <c r="I612" s="58"/>
      <c r="J612" s="59"/>
      <c r="K612" s="60"/>
      <c r="L612" s="291">
        <f>L613+L619+L622</f>
        <v>18645.800000000003</v>
      </c>
      <c r="M612" s="291">
        <f>M613+M619+M622</f>
        <v>19053.600000000002</v>
      </c>
      <c r="N612" s="291">
        <f>N613+N619+N622</f>
        <v>18304.100000000002</v>
      </c>
      <c r="O612" s="291">
        <f>P612+Q612</f>
        <v>19396</v>
      </c>
      <c r="P612" s="291">
        <f>P613+P619+P622</f>
        <v>19144</v>
      </c>
      <c r="Q612" s="291">
        <f>Q613+Q619+Q622</f>
        <v>252</v>
      </c>
      <c r="R612" s="291">
        <f>S612+T612</f>
        <v>20430.5</v>
      </c>
      <c r="S612" s="291">
        <f>S613+S619+S622</f>
        <v>19144.8</v>
      </c>
      <c r="T612" s="291">
        <f>T613+T619+T622</f>
        <v>1285.6999999999998</v>
      </c>
      <c r="U612" s="291">
        <f>V612+W612</f>
        <v>21561.5</v>
      </c>
      <c r="V612" s="291">
        <f>V613+V619+V622</f>
        <v>19145.6</v>
      </c>
      <c r="W612" s="291">
        <f>W613+W619+W622</f>
        <v>2415.9</v>
      </c>
    </row>
    <row r="613" spans="1:23" ht="31.5">
      <c r="A613" s="373" t="s">
        <v>10</v>
      </c>
      <c r="B613" s="187" t="s">
        <v>86</v>
      </c>
      <c r="C613" s="374" t="s">
        <v>81</v>
      </c>
      <c r="D613" s="374"/>
      <c r="E613" s="375"/>
      <c r="F613" s="375"/>
      <c r="G613" s="375"/>
      <c r="H613" s="375"/>
      <c r="I613" s="376"/>
      <c r="J613" s="377"/>
      <c r="K613" s="377"/>
      <c r="L613" s="300">
        <f>SUM(L614:L618)</f>
        <v>14066.800000000001</v>
      </c>
      <c r="M613" s="300">
        <f>SUM(M614:M618)</f>
        <v>13668.900000000001</v>
      </c>
      <c r="N613" s="300">
        <f>SUM(N614:N618)</f>
        <v>13258.400000000001</v>
      </c>
      <c r="O613" s="300">
        <f>P613+Q613</f>
        <v>15124.7</v>
      </c>
      <c r="P613" s="300">
        <f>SUM(P614:P618)</f>
        <v>14872.7</v>
      </c>
      <c r="Q613" s="300">
        <f>SUM(Q614:Q618)</f>
        <v>252</v>
      </c>
      <c r="R613" s="300">
        <f>S613+T613</f>
        <v>16159.2</v>
      </c>
      <c r="S613" s="300">
        <f>SUM(S614:S618)</f>
        <v>14873.5</v>
      </c>
      <c r="T613" s="300">
        <f>SUM(T614:T618)</f>
        <v>1285.6999999999998</v>
      </c>
      <c r="U613" s="300">
        <f>V613+W613</f>
        <v>17290.2</v>
      </c>
      <c r="V613" s="300">
        <f>SUM(V614:V618)</f>
        <v>14874.3</v>
      </c>
      <c r="W613" s="300">
        <f>SUM(W614:W618)</f>
        <v>2415.9</v>
      </c>
    </row>
    <row r="614" spans="1:23" ht="31.5">
      <c r="A614" s="62" t="s">
        <v>444</v>
      </c>
      <c r="B614" s="63" t="s">
        <v>86</v>
      </c>
      <c r="C614" s="64"/>
      <c r="D614" s="64"/>
      <c r="E614" s="379" t="s">
        <v>105</v>
      </c>
      <c r="F614" s="379" t="s">
        <v>123</v>
      </c>
      <c r="G614" s="379" t="s">
        <v>207</v>
      </c>
      <c r="H614" s="379" t="s">
        <v>160</v>
      </c>
      <c r="I614" s="599" t="s">
        <v>643</v>
      </c>
      <c r="J614" s="606">
        <v>40402</v>
      </c>
      <c r="K614" s="599" t="s">
        <v>113</v>
      </c>
      <c r="L614" s="301">
        <v>12239.7</v>
      </c>
      <c r="M614" s="301">
        <v>11890.1</v>
      </c>
      <c r="N614" s="301">
        <v>11483.6</v>
      </c>
      <c r="O614" s="300">
        <f aca="true" t="shared" si="81" ref="O614:O623">P614+Q614</f>
        <v>2006</v>
      </c>
      <c r="P614" s="301">
        <v>1776.2</v>
      </c>
      <c r="Q614" s="301">
        <v>229.8</v>
      </c>
      <c r="R614" s="300">
        <f aca="true" t="shared" si="82" ref="R614:R623">S614+T614</f>
        <v>4250.299999999999</v>
      </c>
      <c r="S614" s="301">
        <v>3077.2</v>
      </c>
      <c r="T614" s="301">
        <v>1173.1</v>
      </c>
      <c r="U614" s="300">
        <f aca="true" t="shared" si="83" ref="U614:U623">V614+W614</f>
        <v>5731.1</v>
      </c>
      <c r="V614" s="301">
        <v>3524.5</v>
      </c>
      <c r="W614" s="301">
        <v>2206.6</v>
      </c>
    </row>
    <row r="615" spans="1:23" ht="31.5">
      <c r="A615" s="62" t="s">
        <v>447</v>
      </c>
      <c r="B615" s="63" t="s">
        <v>86</v>
      </c>
      <c r="C615" s="64"/>
      <c r="D615" s="64"/>
      <c r="E615" s="379" t="s">
        <v>105</v>
      </c>
      <c r="F615" s="379" t="s">
        <v>123</v>
      </c>
      <c r="G615" s="379" t="s">
        <v>644</v>
      </c>
      <c r="H615" s="379" t="s">
        <v>160</v>
      </c>
      <c r="I615" s="599"/>
      <c r="J615" s="606"/>
      <c r="K615" s="599"/>
      <c r="L615" s="301">
        <v>1589.5</v>
      </c>
      <c r="M615" s="301">
        <v>1596.6</v>
      </c>
      <c r="N615" s="301">
        <v>1592.6</v>
      </c>
      <c r="O615" s="300">
        <f t="shared" si="81"/>
        <v>1291</v>
      </c>
      <c r="P615" s="301">
        <v>1268.8</v>
      </c>
      <c r="Q615" s="301">
        <v>22.2</v>
      </c>
      <c r="R615" s="300">
        <f t="shared" si="82"/>
        <v>1381.3</v>
      </c>
      <c r="S615" s="301">
        <v>1268.7</v>
      </c>
      <c r="T615" s="301">
        <v>112.6</v>
      </c>
      <c r="U615" s="300">
        <f t="shared" si="83"/>
        <v>1478</v>
      </c>
      <c r="V615" s="301">
        <v>1268.7</v>
      </c>
      <c r="W615" s="301">
        <v>209.3</v>
      </c>
    </row>
    <row r="616" spans="1:23" ht="135">
      <c r="A616" s="62" t="s">
        <v>448</v>
      </c>
      <c r="B616" s="39" t="s">
        <v>86</v>
      </c>
      <c r="C616" s="40"/>
      <c r="D616" s="40"/>
      <c r="E616" s="382" t="s">
        <v>105</v>
      </c>
      <c r="F616" s="382" t="s">
        <v>123</v>
      </c>
      <c r="G616" s="382" t="s">
        <v>159</v>
      </c>
      <c r="H616" s="382" t="s">
        <v>160</v>
      </c>
      <c r="I616" s="312" t="s">
        <v>165</v>
      </c>
      <c r="J616" s="181">
        <v>41480</v>
      </c>
      <c r="K616" s="181" t="s">
        <v>113</v>
      </c>
      <c r="L616" s="301">
        <v>0</v>
      </c>
      <c r="M616" s="301">
        <v>182.2</v>
      </c>
      <c r="N616" s="301">
        <v>182.2</v>
      </c>
      <c r="O616" s="300">
        <f t="shared" si="81"/>
        <v>0</v>
      </c>
      <c r="P616" s="301">
        <v>0</v>
      </c>
      <c r="Q616" s="301">
        <v>0</v>
      </c>
      <c r="R616" s="300">
        <f t="shared" si="82"/>
        <v>0</v>
      </c>
      <c r="S616" s="301">
        <v>0</v>
      </c>
      <c r="T616" s="301">
        <v>0</v>
      </c>
      <c r="U616" s="300">
        <f t="shared" si="83"/>
        <v>0</v>
      </c>
      <c r="V616" s="301">
        <v>0</v>
      </c>
      <c r="W616" s="301">
        <v>0</v>
      </c>
    </row>
    <row r="617" spans="1:23" ht="48">
      <c r="A617" s="62" t="s">
        <v>449</v>
      </c>
      <c r="B617" s="39" t="s">
        <v>86</v>
      </c>
      <c r="C617" s="40" t="s">
        <v>81</v>
      </c>
      <c r="D617" s="40"/>
      <c r="E617" s="382" t="s">
        <v>105</v>
      </c>
      <c r="F617" s="382" t="s">
        <v>123</v>
      </c>
      <c r="G617" s="382" t="s">
        <v>206</v>
      </c>
      <c r="H617" s="382">
        <v>120</v>
      </c>
      <c r="I617" s="186" t="s">
        <v>249</v>
      </c>
      <c r="J617" s="185">
        <v>41640</v>
      </c>
      <c r="K617" s="185">
        <v>42735</v>
      </c>
      <c r="L617" s="301">
        <v>0</v>
      </c>
      <c r="M617" s="301">
        <v>0</v>
      </c>
      <c r="N617" s="301">
        <v>0</v>
      </c>
      <c r="O617" s="300">
        <f t="shared" si="81"/>
        <v>11827.7</v>
      </c>
      <c r="P617" s="301">
        <v>11827.7</v>
      </c>
      <c r="Q617" s="301">
        <v>0</v>
      </c>
      <c r="R617" s="300">
        <f t="shared" si="82"/>
        <v>10527.6</v>
      </c>
      <c r="S617" s="301">
        <v>10527.6</v>
      </c>
      <c r="T617" s="301">
        <v>0</v>
      </c>
      <c r="U617" s="300">
        <f t="shared" si="83"/>
        <v>10081.1</v>
      </c>
      <c r="V617" s="301">
        <v>10081.1</v>
      </c>
      <c r="W617" s="301">
        <v>0</v>
      </c>
    </row>
    <row r="618" spans="1:23" ht="90">
      <c r="A618" s="62" t="s">
        <v>645</v>
      </c>
      <c r="B618" s="63" t="s">
        <v>86</v>
      </c>
      <c r="C618" s="64"/>
      <c r="D618" s="64"/>
      <c r="E618" s="379" t="s">
        <v>105</v>
      </c>
      <c r="F618" s="379" t="s">
        <v>123</v>
      </c>
      <c r="G618" s="379" t="s">
        <v>125</v>
      </c>
      <c r="H618" s="379" t="s">
        <v>160</v>
      </c>
      <c r="I618" s="180" t="s">
        <v>450</v>
      </c>
      <c r="J618" s="181">
        <v>40979</v>
      </c>
      <c r="K618" s="180"/>
      <c r="L618" s="301">
        <v>237.6</v>
      </c>
      <c r="M618" s="301">
        <v>0</v>
      </c>
      <c r="N618" s="301">
        <v>0</v>
      </c>
      <c r="O618" s="300">
        <f t="shared" si="81"/>
        <v>0</v>
      </c>
      <c r="P618" s="301">
        <v>0</v>
      </c>
      <c r="Q618" s="301">
        <v>0</v>
      </c>
      <c r="R618" s="300">
        <f t="shared" si="82"/>
        <v>0</v>
      </c>
      <c r="S618" s="301">
        <v>0</v>
      </c>
      <c r="T618" s="301">
        <v>0</v>
      </c>
      <c r="U618" s="300">
        <f t="shared" si="83"/>
        <v>0</v>
      </c>
      <c r="V618" s="301">
        <v>0</v>
      </c>
      <c r="W618" s="301">
        <v>0</v>
      </c>
    </row>
    <row r="619" spans="1:23" ht="47.25">
      <c r="A619" s="383" t="s">
        <v>11</v>
      </c>
      <c r="B619" s="187" t="s">
        <v>87</v>
      </c>
      <c r="C619" s="374" t="s">
        <v>81</v>
      </c>
      <c r="D619" s="374"/>
      <c r="E619" s="375"/>
      <c r="F619" s="375"/>
      <c r="G619" s="384"/>
      <c r="H619" s="384"/>
      <c r="I619" s="180"/>
      <c r="J619" s="310"/>
      <c r="K619" s="390"/>
      <c r="L619" s="300">
        <f>SUM(L620:L621)</f>
        <v>4527.3</v>
      </c>
      <c r="M619" s="300">
        <f>SUM(M620:M621)</f>
        <v>5337.7</v>
      </c>
      <c r="N619" s="300">
        <f>SUM(N620:N621)</f>
        <v>4998.700000000001</v>
      </c>
      <c r="O619" s="300">
        <f t="shared" si="81"/>
        <v>4191.3</v>
      </c>
      <c r="P619" s="300">
        <f>SUM(P620:P621)</f>
        <v>4191.3</v>
      </c>
      <c r="Q619" s="300">
        <f>SUM(Q620:Q621)</f>
        <v>0</v>
      </c>
      <c r="R619" s="300">
        <f t="shared" si="82"/>
        <v>4191.3</v>
      </c>
      <c r="S619" s="300">
        <f>SUM(S620:S621)</f>
        <v>4191.3</v>
      </c>
      <c r="T619" s="300">
        <f>SUM(T620:T621)</f>
        <v>0</v>
      </c>
      <c r="U619" s="300">
        <f t="shared" si="83"/>
        <v>4191.3</v>
      </c>
      <c r="V619" s="300">
        <f>SUM(V620:V621)</f>
        <v>4191.3</v>
      </c>
      <c r="W619" s="300">
        <f>SUM(W620:W621)</f>
        <v>0</v>
      </c>
    </row>
    <row r="620" spans="1:23" ht="33.75">
      <c r="A620" s="67" t="s">
        <v>451</v>
      </c>
      <c r="B620" s="63" t="s">
        <v>91</v>
      </c>
      <c r="C620" s="64"/>
      <c r="D620" s="64"/>
      <c r="E620" s="379" t="s">
        <v>105</v>
      </c>
      <c r="F620" s="379" t="s">
        <v>123</v>
      </c>
      <c r="G620" s="379" t="s">
        <v>207</v>
      </c>
      <c r="H620" s="379" t="s">
        <v>137</v>
      </c>
      <c r="I620" s="180" t="s">
        <v>643</v>
      </c>
      <c r="J620" s="181">
        <v>40402</v>
      </c>
      <c r="K620" s="180" t="s">
        <v>113</v>
      </c>
      <c r="L620" s="301">
        <v>4527.3</v>
      </c>
      <c r="M620" s="301">
        <v>5167</v>
      </c>
      <c r="N620" s="301">
        <v>4828.1</v>
      </c>
      <c r="O620" s="300">
        <f t="shared" si="81"/>
        <v>4191.3</v>
      </c>
      <c r="P620" s="301">
        <v>4191.3</v>
      </c>
      <c r="Q620" s="301">
        <v>0</v>
      </c>
      <c r="R620" s="300">
        <f t="shared" si="82"/>
        <v>4191.3</v>
      </c>
      <c r="S620" s="301">
        <v>4191.3</v>
      </c>
      <c r="T620" s="301">
        <v>0</v>
      </c>
      <c r="U620" s="300">
        <f t="shared" si="83"/>
        <v>4191.3</v>
      </c>
      <c r="V620" s="301">
        <v>4191.3</v>
      </c>
      <c r="W620" s="301">
        <v>0</v>
      </c>
    </row>
    <row r="621" spans="1:23" ht="135">
      <c r="A621" s="67" t="s">
        <v>452</v>
      </c>
      <c r="B621" s="63" t="s">
        <v>91</v>
      </c>
      <c r="C621" s="40"/>
      <c r="D621" s="40"/>
      <c r="E621" s="382" t="s">
        <v>105</v>
      </c>
      <c r="F621" s="382" t="s">
        <v>123</v>
      </c>
      <c r="G621" s="382" t="s">
        <v>159</v>
      </c>
      <c r="H621" s="382" t="s">
        <v>137</v>
      </c>
      <c r="I621" s="312" t="s">
        <v>165</v>
      </c>
      <c r="J621" s="181">
        <v>41480</v>
      </c>
      <c r="K621" s="181" t="s">
        <v>113</v>
      </c>
      <c r="L621" s="301">
        <v>0</v>
      </c>
      <c r="M621" s="301">
        <v>170.7</v>
      </c>
      <c r="N621" s="301">
        <v>170.6</v>
      </c>
      <c r="O621" s="300">
        <f t="shared" si="81"/>
        <v>0</v>
      </c>
      <c r="P621" s="301">
        <v>0</v>
      </c>
      <c r="Q621" s="301">
        <v>0</v>
      </c>
      <c r="R621" s="300">
        <f t="shared" si="82"/>
        <v>0</v>
      </c>
      <c r="S621" s="301">
        <v>0</v>
      </c>
      <c r="T621" s="301">
        <v>0</v>
      </c>
      <c r="U621" s="300">
        <f t="shared" si="83"/>
        <v>0</v>
      </c>
      <c r="V621" s="301">
        <v>0</v>
      </c>
      <c r="W621" s="301">
        <v>0</v>
      </c>
    </row>
    <row r="622" spans="1:23" ht="15.75">
      <c r="A622" s="383" t="s">
        <v>28</v>
      </c>
      <c r="B622" s="187" t="s">
        <v>44</v>
      </c>
      <c r="C622" s="374" t="s">
        <v>81</v>
      </c>
      <c r="D622" s="374"/>
      <c r="E622" s="385"/>
      <c r="F622" s="385"/>
      <c r="G622" s="386"/>
      <c r="H622" s="386"/>
      <c r="I622" s="387"/>
      <c r="J622" s="418"/>
      <c r="K622" s="419"/>
      <c r="L622" s="300">
        <f>L623</f>
        <v>51.7</v>
      </c>
      <c r="M622" s="300">
        <f>M623</f>
        <v>47</v>
      </c>
      <c r="N622" s="300">
        <f>N623</f>
        <v>47</v>
      </c>
      <c r="O622" s="300">
        <f t="shared" si="81"/>
        <v>80</v>
      </c>
      <c r="P622" s="300">
        <f aca="true" t="shared" si="84" ref="P622:W622">P623</f>
        <v>80</v>
      </c>
      <c r="Q622" s="300">
        <f t="shared" si="84"/>
        <v>0</v>
      </c>
      <c r="R622" s="300">
        <f t="shared" si="82"/>
        <v>80</v>
      </c>
      <c r="S622" s="300">
        <f t="shared" si="84"/>
        <v>80</v>
      </c>
      <c r="T622" s="300">
        <f t="shared" si="84"/>
        <v>0</v>
      </c>
      <c r="U622" s="300">
        <f t="shared" si="83"/>
        <v>80</v>
      </c>
      <c r="V622" s="300">
        <f t="shared" si="84"/>
        <v>80</v>
      </c>
      <c r="W622" s="300">
        <f t="shared" si="84"/>
        <v>0</v>
      </c>
    </row>
    <row r="623" spans="1:23" ht="33.75">
      <c r="A623" s="67" t="s">
        <v>638</v>
      </c>
      <c r="B623" s="349" t="s">
        <v>454</v>
      </c>
      <c r="C623" s="64"/>
      <c r="D623" s="64"/>
      <c r="E623" s="379" t="s">
        <v>105</v>
      </c>
      <c r="F623" s="379" t="s">
        <v>123</v>
      </c>
      <c r="G623" s="379" t="s">
        <v>207</v>
      </c>
      <c r="H623" s="379" t="s">
        <v>455</v>
      </c>
      <c r="I623" s="180" t="s">
        <v>646</v>
      </c>
      <c r="J623" s="181">
        <v>40402</v>
      </c>
      <c r="K623" s="181" t="s">
        <v>113</v>
      </c>
      <c r="L623" s="301">
        <v>51.7</v>
      </c>
      <c r="M623" s="301">
        <v>47</v>
      </c>
      <c r="N623" s="301">
        <v>47</v>
      </c>
      <c r="O623" s="300">
        <f t="shared" si="81"/>
        <v>80</v>
      </c>
      <c r="P623" s="477">
        <v>80</v>
      </c>
      <c r="Q623" s="477">
        <v>0</v>
      </c>
      <c r="R623" s="300">
        <f t="shared" si="82"/>
        <v>80</v>
      </c>
      <c r="S623" s="477">
        <v>80</v>
      </c>
      <c r="T623" s="477">
        <v>0</v>
      </c>
      <c r="U623" s="300">
        <f t="shared" si="83"/>
        <v>80</v>
      </c>
      <c r="V623" s="477">
        <v>80</v>
      </c>
      <c r="W623" s="301">
        <v>0</v>
      </c>
    </row>
    <row r="624" spans="1:23" ht="15.75">
      <c r="A624" s="546" t="s">
        <v>88</v>
      </c>
      <c r="B624" s="546"/>
      <c r="C624" s="546"/>
      <c r="D624" s="546"/>
      <c r="E624" s="546"/>
      <c r="F624" s="546"/>
      <c r="G624" s="546"/>
      <c r="H624" s="546"/>
      <c r="I624" s="546"/>
      <c r="J624" s="546"/>
      <c r="K624" s="546"/>
      <c r="L624" s="291">
        <f>L625+L635+L639</f>
        <v>4148.4</v>
      </c>
      <c r="M624" s="291">
        <f>M625+M635+M639</f>
        <v>5415.3</v>
      </c>
      <c r="N624" s="291">
        <f>N625+N635+N639</f>
        <v>4874.8</v>
      </c>
      <c r="O624" s="291">
        <f>P624+Q624</f>
        <v>6618.700000000001</v>
      </c>
      <c r="P624" s="291">
        <f>P625+P635+P639</f>
        <v>6532.200000000001</v>
      </c>
      <c r="Q624" s="291">
        <f>Q625+Q635+Q639</f>
        <v>86.5</v>
      </c>
      <c r="R624" s="291">
        <f>S624+T624</f>
        <v>6971.1</v>
      </c>
      <c r="S624" s="291">
        <f>S625+S635+S639</f>
        <v>6532.200000000001</v>
      </c>
      <c r="T624" s="291">
        <f>T625+T635+T639</f>
        <v>438.9</v>
      </c>
      <c r="U624" s="291">
        <f>V624+W624</f>
        <v>7347.900000000001</v>
      </c>
      <c r="V624" s="291">
        <f>V625+V635+V639</f>
        <v>6532.200000000001</v>
      </c>
      <c r="W624" s="291">
        <f>W625+W635+W639</f>
        <v>815.7</v>
      </c>
    </row>
    <row r="625" spans="1:23" ht="31.5">
      <c r="A625" s="373" t="s">
        <v>12</v>
      </c>
      <c r="B625" s="187" t="s">
        <v>45</v>
      </c>
      <c r="C625" s="374"/>
      <c r="D625" s="374"/>
      <c r="E625" s="187"/>
      <c r="F625" s="187"/>
      <c r="G625" s="187"/>
      <c r="H625" s="374"/>
      <c r="I625" s="420"/>
      <c r="J625" s="421"/>
      <c r="K625" s="420"/>
      <c r="L625" s="360">
        <f>SUM(L626:L633)</f>
        <v>2554.2000000000003</v>
      </c>
      <c r="M625" s="360">
        <f>SUM(M626:M634)</f>
        <v>4154.8</v>
      </c>
      <c r="N625" s="360">
        <f aca="true" t="shared" si="85" ref="N625:W625">SUM(N626:N634)</f>
        <v>3687.5</v>
      </c>
      <c r="O625" s="360">
        <f t="shared" si="85"/>
        <v>5039.6</v>
      </c>
      <c r="P625" s="360">
        <f t="shared" si="85"/>
        <v>4953.1</v>
      </c>
      <c r="Q625" s="360">
        <f t="shared" si="85"/>
        <v>86.5</v>
      </c>
      <c r="R625" s="360">
        <f t="shared" si="85"/>
        <v>5392</v>
      </c>
      <c r="S625" s="360">
        <f t="shared" si="85"/>
        <v>4953.1</v>
      </c>
      <c r="T625" s="360">
        <f t="shared" si="85"/>
        <v>438.9</v>
      </c>
      <c r="U625" s="360">
        <f t="shared" si="85"/>
        <v>5768.8</v>
      </c>
      <c r="V625" s="360">
        <f t="shared" si="85"/>
        <v>4953.1</v>
      </c>
      <c r="W625" s="360">
        <f t="shared" si="85"/>
        <v>815.7</v>
      </c>
    </row>
    <row r="626" spans="1:23" ht="90">
      <c r="A626" s="62" t="s">
        <v>72</v>
      </c>
      <c r="B626" s="63" t="s">
        <v>647</v>
      </c>
      <c r="C626" s="64"/>
      <c r="D626" s="64"/>
      <c r="E626" s="379" t="s">
        <v>105</v>
      </c>
      <c r="F626" s="379" t="s">
        <v>135</v>
      </c>
      <c r="G626" s="379" t="s">
        <v>648</v>
      </c>
      <c r="H626" s="379" t="s">
        <v>457</v>
      </c>
      <c r="I626" s="180" t="s">
        <v>649</v>
      </c>
      <c r="J626" s="181">
        <v>40890</v>
      </c>
      <c r="K626" s="180" t="s">
        <v>113</v>
      </c>
      <c r="L626" s="301">
        <v>1602.3</v>
      </c>
      <c r="M626" s="301">
        <v>1661.7</v>
      </c>
      <c r="N626" s="301">
        <v>1353.6</v>
      </c>
      <c r="O626" s="300">
        <f aca="true" t="shared" si="86" ref="O626:O642">P626+Q626</f>
        <v>329</v>
      </c>
      <c r="P626" s="301">
        <v>299.9</v>
      </c>
      <c r="Q626" s="301">
        <v>29.1</v>
      </c>
      <c r="R626" s="300">
        <f aca="true" t="shared" si="87" ref="R626:R642">S626+T626</f>
        <v>597.4</v>
      </c>
      <c r="S626" s="301">
        <v>449.9</v>
      </c>
      <c r="T626" s="301">
        <v>147.5</v>
      </c>
      <c r="U626" s="300">
        <f aca="true" t="shared" si="88" ref="U626:U642">V626+W626</f>
        <v>775.6</v>
      </c>
      <c r="V626" s="301">
        <v>501.5</v>
      </c>
      <c r="W626" s="301">
        <v>274.1</v>
      </c>
    </row>
    <row r="627" spans="1:23" ht="48">
      <c r="A627" s="62" t="s">
        <v>459</v>
      </c>
      <c r="B627" s="39" t="s">
        <v>86</v>
      </c>
      <c r="C627" s="40" t="s">
        <v>81</v>
      </c>
      <c r="D627" s="40"/>
      <c r="E627" s="382" t="s">
        <v>105</v>
      </c>
      <c r="F627" s="382" t="s">
        <v>135</v>
      </c>
      <c r="G627" s="382" t="s">
        <v>206</v>
      </c>
      <c r="H627" s="382" t="s">
        <v>457</v>
      </c>
      <c r="I627" s="186" t="s">
        <v>249</v>
      </c>
      <c r="J627" s="185">
        <v>41640</v>
      </c>
      <c r="K627" s="185">
        <v>42735</v>
      </c>
      <c r="L627" s="301">
        <v>0</v>
      </c>
      <c r="M627" s="301">
        <v>0</v>
      </c>
      <c r="N627" s="301">
        <v>0</v>
      </c>
      <c r="O627" s="300">
        <f t="shared" si="86"/>
        <v>1365</v>
      </c>
      <c r="P627" s="301">
        <v>1365</v>
      </c>
      <c r="Q627" s="301">
        <v>0</v>
      </c>
      <c r="R627" s="300">
        <f t="shared" si="87"/>
        <v>1214.9</v>
      </c>
      <c r="S627" s="301">
        <v>1214.9</v>
      </c>
      <c r="T627" s="301">
        <v>0</v>
      </c>
      <c r="U627" s="300">
        <f t="shared" si="88"/>
        <v>1163.4</v>
      </c>
      <c r="V627" s="301">
        <v>1163.4</v>
      </c>
      <c r="W627" s="301">
        <v>0</v>
      </c>
    </row>
    <row r="628" spans="1:23" ht="90">
      <c r="A628" s="62" t="s">
        <v>460</v>
      </c>
      <c r="B628" s="63" t="s">
        <v>647</v>
      </c>
      <c r="C628" s="64"/>
      <c r="D628" s="64"/>
      <c r="E628" s="379" t="s">
        <v>105</v>
      </c>
      <c r="F628" s="379" t="s">
        <v>135</v>
      </c>
      <c r="G628" s="379" t="s">
        <v>125</v>
      </c>
      <c r="H628" s="379" t="s">
        <v>457</v>
      </c>
      <c r="I628" s="180" t="s">
        <v>450</v>
      </c>
      <c r="J628" s="181">
        <v>40979</v>
      </c>
      <c r="K628" s="180" t="s">
        <v>113</v>
      </c>
      <c r="L628" s="301">
        <v>24.4</v>
      </c>
      <c r="M628" s="301">
        <v>0</v>
      </c>
      <c r="N628" s="301">
        <v>0</v>
      </c>
      <c r="O628" s="300">
        <f t="shared" si="86"/>
        <v>0</v>
      </c>
      <c r="P628" s="301">
        <v>0</v>
      </c>
      <c r="Q628" s="301">
        <v>0</v>
      </c>
      <c r="R628" s="300">
        <f t="shared" si="87"/>
        <v>0</v>
      </c>
      <c r="S628" s="301">
        <v>0</v>
      </c>
      <c r="T628" s="301">
        <v>0</v>
      </c>
      <c r="U628" s="300">
        <f t="shared" si="88"/>
        <v>0</v>
      </c>
      <c r="V628" s="301">
        <v>0</v>
      </c>
      <c r="W628" s="301">
        <v>0</v>
      </c>
    </row>
    <row r="629" spans="1:23" ht="90">
      <c r="A629" s="62" t="s">
        <v>461</v>
      </c>
      <c r="B629" s="63" t="s">
        <v>647</v>
      </c>
      <c r="C629" s="64"/>
      <c r="D629" s="64"/>
      <c r="E629" s="379" t="s">
        <v>107</v>
      </c>
      <c r="F629" s="379" t="s">
        <v>108</v>
      </c>
      <c r="G629" s="379" t="s">
        <v>650</v>
      </c>
      <c r="H629" s="379" t="s">
        <v>457</v>
      </c>
      <c r="I629" s="180" t="s">
        <v>651</v>
      </c>
      <c r="J629" s="181">
        <v>41344</v>
      </c>
      <c r="K629" s="181" t="s">
        <v>113</v>
      </c>
      <c r="L629" s="301">
        <v>421.1</v>
      </c>
      <c r="M629" s="301">
        <v>789.1</v>
      </c>
      <c r="N629" s="301">
        <v>637.5</v>
      </c>
      <c r="O629" s="300">
        <f t="shared" si="86"/>
        <v>349.7</v>
      </c>
      <c r="P629" s="301">
        <v>318.9</v>
      </c>
      <c r="Q629" s="301">
        <v>30.8</v>
      </c>
      <c r="R629" s="300">
        <f t="shared" si="87"/>
        <v>634.4</v>
      </c>
      <c r="S629" s="301">
        <v>478</v>
      </c>
      <c r="T629" s="301">
        <v>156.4</v>
      </c>
      <c r="U629" s="300">
        <f t="shared" si="88"/>
        <v>823.3000000000001</v>
      </c>
      <c r="V629" s="301">
        <v>532.7</v>
      </c>
      <c r="W629" s="301">
        <v>290.6</v>
      </c>
    </row>
    <row r="630" spans="1:23" ht="135">
      <c r="A630" s="62" t="s">
        <v>652</v>
      </c>
      <c r="B630" s="63" t="s">
        <v>647</v>
      </c>
      <c r="C630" s="64"/>
      <c r="D630" s="64"/>
      <c r="E630" s="379" t="s">
        <v>107</v>
      </c>
      <c r="F630" s="379" t="s">
        <v>108</v>
      </c>
      <c r="G630" s="379" t="s">
        <v>206</v>
      </c>
      <c r="H630" s="379" t="s">
        <v>457</v>
      </c>
      <c r="I630" s="180" t="s">
        <v>235</v>
      </c>
      <c r="J630" s="181" t="s">
        <v>236</v>
      </c>
      <c r="K630" s="180" t="s">
        <v>237</v>
      </c>
      <c r="L630" s="301">
        <v>418.3</v>
      </c>
      <c r="M630" s="301">
        <v>314</v>
      </c>
      <c r="N630" s="301">
        <v>314</v>
      </c>
      <c r="O630" s="300">
        <f t="shared" si="86"/>
        <v>1447.5</v>
      </c>
      <c r="P630" s="301">
        <v>1447.5</v>
      </c>
      <c r="Q630" s="301">
        <v>0</v>
      </c>
      <c r="R630" s="300">
        <f t="shared" si="87"/>
        <v>1288.4</v>
      </c>
      <c r="S630" s="301">
        <v>1288.4</v>
      </c>
      <c r="T630" s="301">
        <v>0</v>
      </c>
      <c r="U630" s="300">
        <f t="shared" si="88"/>
        <v>1233.7</v>
      </c>
      <c r="V630" s="301">
        <v>1233.7</v>
      </c>
      <c r="W630" s="301">
        <v>0</v>
      </c>
    </row>
    <row r="631" spans="1:23" ht="90">
      <c r="A631" s="62" t="s">
        <v>653</v>
      </c>
      <c r="B631" s="63" t="s">
        <v>647</v>
      </c>
      <c r="C631" s="64"/>
      <c r="D631" s="64"/>
      <c r="E631" s="379" t="s">
        <v>107</v>
      </c>
      <c r="F631" s="379" t="s">
        <v>108</v>
      </c>
      <c r="G631" s="379" t="s">
        <v>125</v>
      </c>
      <c r="H631" s="379" t="s">
        <v>457</v>
      </c>
      <c r="I631" s="180" t="s">
        <v>450</v>
      </c>
      <c r="J631" s="181">
        <v>40979</v>
      </c>
      <c r="K631" s="180"/>
      <c r="L631" s="301">
        <v>50.4</v>
      </c>
      <c r="M631" s="301">
        <v>0</v>
      </c>
      <c r="N631" s="301">
        <v>0</v>
      </c>
      <c r="O631" s="300">
        <f t="shared" si="86"/>
        <v>0</v>
      </c>
      <c r="P631" s="301">
        <v>0</v>
      </c>
      <c r="Q631" s="301">
        <v>0</v>
      </c>
      <c r="R631" s="300">
        <f t="shared" si="87"/>
        <v>0</v>
      </c>
      <c r="S631" s="301">
        <v>0</v>
      </c>
      <c r="T631" s="301">
        <v>0</v>
      </c>
      <c r="U631" s="300">
        <f t="shared" si="88"/>
        <v>0</v>
      </c>
      <c r="V631" s="301">
        <v>0</v>
      </c>
      <c r="W631" s="301">
        <v>0</v>
      </c>
    </row>
    <row r="632" spans="1:23" ht="78.75">
      <c r="A632" s="62" t="s">
        <v>654</v>
      </c>
      <c r="B632" s="63" t="s">
        <v>647</v>
      </c>
      <c r="C632" s="64"/>
      <c r="D632" s="64"/>
      <c r="E632" s="379" t="s">
        <v>107</v>
      </c>
      <c r="F632" s="379" t="s">
        <v>108</v>
      </c>
      <c r="G632" s="379" t="s">
        <v>152</v>
      </c>
      <c r="H632" s="379" t="s">
        <v>457</v>
      </c>
      <c r="I632" s="180" t="s">
        <v>205</v>
      </c>
      <c r="J632" s="190">
        <v>41417</v>
      </c>
      <c r="K632" s="191" t="s">
        <v>113</v>
      </c>
      <c r="L632" s="301">
        <v>0</v>
      </c>
      <c r="M632" s="301">
        <v>16.9</v>
      </c>
      <c r="N632" s="301">
        <v>16.9</v>
      </c>
      <c r="O632" s="300">
        <f t="shared" si="86"/>
        <v>0</v>
      </c>
      <c r="P632" s="301">
        <v>0</v>
      </c>
      <c r="Q632" s="301">
        <v>0</v>
      </c>
      <c r="R632" s="300">
        <f t="shared" si="87"/>
        <v>0</v>
      </c>
      <c r="S632" s="301">
        <v>0</v>
      </c>
      <c r="T632" s="301">
        <v>0</v>
      </c>
      <c r="U632" s="300">
        <f t="shared" si="88"/>
        <v>0</v>
      </c>
      <c r="V632" s="301">
        <v>0</v>
      </c>
      <c r="W632" s="301">
        <v>0</v>
      </c>
    </row>
    <row r="633" spans="1:23" ht="101.25">
      <c r="A633" s="62" t="s">
        <v>655</v>
      </c>
      <c r="B633" s="63" t="s">
        <v>647</v>
      </c>
      <c r="C633" s="64"/>
      <c r="D633" s="64"/>
      <c r="E633" s="379" t="s">
        <v>123</v>
      </c>
      <c r="F633" s="379" t="s">
        <v>141</v>
      </c>
      <c r="G633" s="379" t="s">
        <v>656</v>
      </c>
      <c r="H633" s="379" t="s">
        <v>457</v>
      </c>
      <c r="I633" s="180" t="s">
        <v>657</v>
      </c>
      <c r="J633" s="181">
        <v>41243</v>
      </c>
      <c r="K633" s="181" t="s">
        <v>113</v>
      </c>
      <c r="L633" s="301">
        <v>37.7</v>
      </c>
      <c r="M633" s="301">
        <v>1373.1</v>
      </c>
      <c r="N633" s="301">
        <v>1365.5</v>
      </c>
      <c r="O633" s="300">
        <f t="shared" si="86"/>
        <v>298.5</v>
      </c>
      <c r="P633" s="301">
        <v>271.9</v>
      </c>
      <c r="Q633" s="301">
        <v>26.6</v>
      </c>
      <c r="R633" s="300">
        <f t="shared" si="87"/>
        <v>544.4</v>
      </c>
      <c r="S633" s="301">
        <v>409.4</v>
      </c>
      <c r="T633" s="301">
        <v>135</v>
      </c>
      <c r="U633" s="300">
        <f t="shared" si="88"/>
        <v>707.5</v>
      </c>
      <c r="V633" s="301">
        <v>456.5</v>
      </c>
      <c r="W633" s="301">
        <v>251</v>
      </c>
    </row>
    <row r="634" spans="1:23" ht="48">
      <c r="A634" s="62" t="s">
        <v>658</v>
      </c>
      <c r="B634" s="63" t="s">
        <v>647</v>
      </c>
      <c r="C634" s="64"/>
      <c r="D634" s="64"/>
      <c r="E634" s="379" t="s">
        <v>123</v>
      </c>
      <c r="F634" s="379" t="s">
        <v>141</v>
      </c>
      <c r="G634" s="379" t="s">
        <v>206</v>
      </c>
      <c r="H634" s="379" t="s">
        <v>457</v>
      </c>
      <c r="I634" s="186" t="s">
        <v>249</v>
      </c>
      <c r="J634" s="185">
        <v>41640</v>
      </c>
      <c r="K634" s="185">
        <v>42735</v>
      </c>
      <c r="L634" s="301">
        <v>0</v>
      </c>
      <c r="M634" s="301">
        <v>0</v>
      </c>
      <c r="N634" s="301">
        <v>0</v>
      </c>
      <c r="O634" s="300">
        <f>P634+Q634</f>
        <v>1249.9</v>
      </c>
      <c r="P634" s="301">
        <v>1249.9</v>
      </c>
      <c r="Q634" s="301">
        <v>0</v>
      </c>
      <c r="R634" s="300">
        <f>S634+T634</f>
        <v>1112.5</v>
      </c>
      <c r="S634" s="301">
        <v>1112.5</v>
      </c>
      <c r="T634" s="301">
        <v>0</v>
      </c>
      <c r="U634" s="300">
        <f>V634+W634</f>
        <v>1065.3</v>
      </c>
      <c r="V634" s="301">
        <v>1065.3</v>
      </c>
      <c r="W634" s="301">
        <v>0</v>
      </c>
    </row>
    <row r="635" spans="1:23" ht="47.25">
      <c r="A635" s="383" t="s">
        <v>13</v>
      </c>
      <c r="B635" s="187" t="s">
        <v>46</v>
      </c>
      <c r="C635" s="374"/>
      <c r="D635" s="374"/>
      <c r="E635" s="375"/>
      <c r="F635" s="375"/>
      <c r="G635" s="384"/>
      <c r="H635" s="384">
        <v>240</v>
      </c>
      <c r="I635" s="387"/>
      <c r="J635" s="387"/>
      <c r="K635" s="387"/>
      <c r="L635" s="300">
        <f>SUM(L636:L638)</f>
        <v>1552.2999999999997</v>
      </c>
      <c r="M635" s="300">
        <f>SUM(M636:M638)</f>
        <v>1228.8</v>
      </c>
      <c r="N635" s="300">
        <f>SUM(N636:N638)</f>
        <v>1157</v>
      </c>
      <c r="O635" s="300">
        <f t="shared" si="86"/>
        <v>1511.6</v>
      </c>
      <c r="P635" s="300">
        <f>SUM(P636:P638)</f>
        <v>1511.6</v>
      </c>
      <c r="Q635" s="300">
        <f>SUM(Q636:Q638)</f>
        <v>0</v>
      </c>
      <c r="R635" s="300">
        <f t="shared" si="87"/>
        <v>1511.6</v>
      </c>
      <c r="S635" s="300">
        <f>SUM(S636:S638)</f>
        <v>1511.6</v>
      </c>
      <c r="T635" s="300">
        <f>SUM(T636:T638)</f>
        <v>0</v>
      </c>
      <c r="U635" s="300">
        <f t="shared" si="88"/>
        <v>1511.6</v>
      </c>
      <c r="V635" s="300">
        <f>SUM(V636:V638)</f>
        <v>1511.6</v>
      </c>
      <c r="W635" s="300">
        <f>SUM(W636:W638)</f>
        <v>0</v>
      </c>
    </row>
    <row r="636" spans="1:23" ht="90">
      <c r="A636" s="67" t="s">
        <v>73</v>
      </c>
      <c r="B636" s="63" t="s">
        <v>91</v>
      </c>
      <c r="C636" s="64"/>
      <c r="D636" s="64"/>
      <c r="E636" s="379" t="s">
        <v>105</v>
      </c>
      <c r="F636" s="379" t="s">
        <v>135</v>
      </c>
      <c r="G636" s="379" t="s">
        <v>648</v>
      </c>
      <c r="H636" s="379" t="s">
        <v>137</v>
      </c>
      <c r="I636" s="180" t="s">
        <v>649</v>
      </c>
      <c r="J636" s="181">
        <v>40890</v>
      </c>
      <c r="K636" s="180" t="s">
        <v>113</v>
      </c>
      <c r="L636" s="301">
        <v>923.3</v>
      </c>
      <c r="M636" s="301">
        <v>894.7</v>
      </c>
      <c r="N636" s="301">
        <v>829.7</v>
      </c>
      <c r="O636" s="300">
        <f t="shared" si="86"/>
        <v>794.8</v>
      </c>
      <c r="P636" s="301">
        <v>794.8</v>
      </c>
      <c r="Q636" s="301">
        <v>0</v>
      </c>
      <c r="R636" s="300">
        <f t="shared" si="87"/>
        <v>794.8</v>
      </c>
      <c r="S636" s="301">
        <v>794.8</v>
      </c>
      <c r="T636" s="301">
        <v>0</v>
      </c>
      <c r="U636" s="300">
        <f t="shared" si="88"/>
        <v>794.8</v>
      </c>
      <c r="V636" s="301">
        <v>794.8</v>
      </c>
      <c r="W636" s="301">
        <v>0</v>
      </c>
    </row>
    <row r="637" spans="1:23" ht="90">
      <c r="A637" s="67" t="s">
        <v>659</v>
      </c>
      <c r="B637" s="63" t="s">
        <v>91</v>
      </c>
      <c r="C637" s="64"/>
      <c r="D637" s="64"/>
      <c r="E637" s="379" t="s">
        <v>107</v>
      </c>
      <c r="F637" s="379" t="s">
        <v>108</v>
      </c>
      <c r="G637" s="379" t="s">
        <v>650</v>
      </c>
      <c r="H637" s="379" t="s">
        <v>137</v>
      </c>
      <c r="I637" s="180" t="s">
        <v>651</v>
      </c>
      <c r="J637" s="181">
        <v>41344</v>
      </c>
      <c r="K637" s="181" t="s">
        <v>113</v>
      </c>
      <c r="L637" s="301">
        <v>626.4</v>
      </c>
      <c r="M637" s="301">
        <v>68.3</v>
      </c>
      <c r="N637" s="301">
        <v>68.2</v>
      </c>
      <c r="O637" s="300">
        <f t="shared" si="86"/>
        <v>483.2</v>
      </c>
      <c r="P637" s="301">
        <v>483.2</v>
      </c>
      <c r="Q637" s="301">
        <v>0</v>
      </c>
      <c r="R637" s="300">
        <f t="shared" si="87"/>
        <v>483.2</v>
      </c>
      <c r="S637" s="301">
        <v>483.2</v>
      </c>
      <c r="T637" s="301">
        <v>0</v>
      </c>
      <c r="U637" s="300">
        <f t="shared" si="88"/>
        <v>483.2</v>
      </c>
      <c r="V637" s="301">
        <v>483.2</v>
      </c>
      <c r="W637" s="301">
        <v>0</v>
      </c>
    </row>
    <row r="638" spans="1:23" ht="101.25">
      <c r="A638" s="67" t="s">
        <v>660</v>
      </c>
      <c r="B638" s="63" t="s">
        <v>91</v>
      </c>
      <c r="C638" s="64"/>
      <c r="D638" s="64"/>
      <c r="E638" s="379" t="s">
        <v>123</v>
      </c>
      <c r="F638" s="379" t="s">
        <v>141</v>
      </c>
      <c r="G638" s="379" t="s">
        <v>656</v>
      </c>
      <c r="H638" s="379" t="s">
        <v>137</v>
      </c>
      <c r="I638" s="180" t="s">
        <v>657</v>
      </c>
      <c r="J638" s="181">
        <v>41243</v>
      </c>
      <c r="K638" s="181" t="s">
        <v>113</v>
      </c>
      <c r="L638" s="301">
        <v>2.6</v>
      </c>
      <c r="M638" s="301">
        <v>265.8</v>
      </c>
      <c r="N638" s="301">
        <v>259.1</v>
      </c>
      <c r="O638" s="300">
        <f t="shared" si="86"/>
        <v>233.6</v>
      </c>
      <c r="P638" s="301">
        <v>233.6</v>
      </c>
      <c r="Q638" s="301">
        <v>0</v>
      </c>
      <c r="R638" s="300">
        <f t="shared" si="87"/>
        <v>233.6</v>
      </c>
      <c r="S638" s="301">
        <v>233.6</v>
      </c>
      <c r="T638" s="301">
        <v>0</v>
      </c>
      <c r="U638" s="300">
        <f t="shared" si="88"/>
        <v>233.6</v>
      </c>
      <c r="V638" s="301">
        <v>233.6</v>
      </c>
      <c r="W638" s="301">
        <v>0</v>
      </c>
    </row>
    <row r="639" spans="1:23" ht="15.75">
      <c r="A639" s="383" t="s">
        <v>133</v>
      </c>
      <c r="B639" s="187" t="s">
        <v>44</v>
      </c>
      <c r="C639" s="374"/>
      <c r="D639" s="374"/>
      <c r="E639" s="375"/>
      <c r="F639" s="375"/>
      <c r="G639" s="384"/>
      <c r="H639" s="384"/>
      <c r="I639" s="422"/>
      <c r="J639" s="422"/>
      <c r="K639" s="423"/>
      <c r="L639" s="300">
        <f>SUM(L640:L642)</f>
        <v>41.9</v>
      </c>
      <c r="M639" s="300">
        <f>SUM(M640:M642)</f>
        <v>31.7</v>
      </c>
      <c r="N639" s="300">
        <f aca="true" t="shared" si="89" ref="N639:W639">SUM(N640:N642)</f>
        <v>30.3</v>
      </c>
      <c r="O639" s="300">
        <f t="shared" si="86"/>
        <v>67.5</v>
      </c>
      <c r="P639" s="300">
        <f>SUM(P640:P642)</f>
        <v>67.5</v>
      </c>
      <c r="Q639" s="300">
        <f t="shared" si="89"/>
        <v>0</v>
      </c>
      <c r="R639" s="300">
        <f t="shared" si="87"/>
        <v>67.5</v>
      </c>
      <c r="S639" s="300">
        <f t="shared" si="89"/>
        <v>67.5</v>
      </c>
      <c r="T639" s="300">
        <f t="shared" si="89"/>
        <v>0</v>
      </c>
      <c r="U639" s="300">
        <f t="shared" si="88"/>
        <v>67.5</v>
      </c>
      <c r="V639" s="300">
        <f t="shared" si="89"/>
        <v>67.5</v>
      </c>
      <c r="W639" s="300">
        <f t="shared" si="89"/>
        <v>0</v>
      </c>
    </row>
    <row r="640" spans="1:23" ht="90">
      <c r="A640" s="67" t="s">
        <v>74</v>
      </c>
      <c r="B640" s="349" t="s">
        <v>454</v>
      </c>
      <c r="C640" s="64"/>
      <c r="D640" s="64"/>
      <c r="E640" s="379" t="s">
        <v>105</v>
      </c>
      <c r="F640" s="379" t="s">
        <v>135</v>
      </c>
      <c r="G640" s="379" t="s">
        <v>648</v>
      </c>
      <c r="H640" s="379" t="s">
        <v>455</v>
      </c>
      <c r="I640" s="180" t="s">
        <v>649</v>
      </c>
      <c r="J640" s="181">
        <v>40890</v>
      </c>
      <c r="K640" s="180" t="s">
        <v>113</v>
      </c>
      <c r="L640" s="301">
        <v>37.5</v>
      </c>
      <c r="M640" s="301">
        <v>22.7</v>
      </c>
      <c r="N640" s="301">
        <v>22.6</v>
      </c>
      <c r="O640" s="300">
        <f t="shared" si="86"/>
        <v>55</v>
      </c>
      <c r="P640" s="301">
        <v>55</v>
      </c>
      <c r="Q640" s="301">
        <v>0</v>
      </c>
      <c r="R640" s="300">
        <f t="shared" si="87"/>
        <v>55</v>
      </c>
      <c r="S640" s="301">
        <v>55</v>
      </c>
      <c r="T640" s="301">
        <v>0</v>
      </c>
      <c r="U640" s="300">
        <f t="shared" si="88"/>
        <v>55</v>
      </c>
      <c r="V640" s="301">
        <v>55</v>
      </c>
      <c r="W640" s="301">
        <v>0</v>
      </c>
    </row>
    <row r="641" spans="1:23" ht="90">
      <c r="A641" s="67" t="s">
        <v>661</v>
      </c>
      <c r="B641" s="349" t="s">
        <v>454</v>
      </c>
      <c r="C641" s="64"/>
      <c r="D641" s="64"/>
      <c r="E641" s="379" t="s">
        <v>107</v>
      </c>
      <c r="F641" s="379" t="s">
        <v>108</v>
      </c>
      <c r="G641" s="379" t="s">
        <v>650</v>
      </c>
      <c r="H641" s="379" t="s">
        <v>455</v>
      </c>
      <c r="I641" s="180" t="s">
        <v>651</v>
      </c>
      <c r="J641" s="181">
        <v>41344</v>
      </c>
      <c r="K641" s="181" t="s">
        <v>113</v>
      </c>
      <c r="L641" s="301">
        <v>4.4</v>
      </c>
      <c r="M641" s="301">
        <v>3.5</v>
      </c>
      <c r="N641" s="301">
        <v>3.5</v>
      </c>
      <c r="O641" s="300">
        <f t="shared" si="86"/>
        <v>9</v>
      </c>
      <c r="P641" s="301">
        <v>9</v>
      </c>
      <c r="Q641" s="301">
        <v>0</v>
      </c>
      <c r="R641" s="300">
        <f t="shared" si="87"/>
        <v>9</v>
      </c>
      <c r="S641" s="301">
        <v>9</v>
      </c>
      <c r="T641" s="301">
        <v>0</v>
      </c>
      <c r="U641" s="300">
        <f t="shared" si="88"/>
        <v>9</v>
      </c>
      <c r="V641" s="301">
        <v>9</v>
      </c>
      <c r="W641" s="301">
        <v>0</v>
      </c>
    </row>
    <row r="642" spans="1:23" ht="101.25">
      <c r="A642" s="67" t="s">
        <v>662</v>
      </c>
      <c r="B642" s="349" t="s">
        <v>454</v>
      </c>
      <c r="C642" s="64"/>
      <c r="D642" s="64"/>
      <c r="E642" s="379" t="s">
        <v>123</v>
      </c>
      <c r="F642" s="379" t="s">
        <v>141</v>
      </c>
      <c r="G642" s="379" t="s">
        <v>656</v>
      </c>
      <c r="H642" s="379" t="s">
        <v>455</v>
      </c>
      <c r="I642" s="180" t="s">
        <v>657</v>
      </c>
      <c r="J642" s="181">
        <v>41243</v>
      </c>
      <c r="K642" s="181" t="s">
        <v>113</v>
      </c>
      <c r="L642" s="301">
        <v>0</v>
      </c>
      <c r="M642" s="301">
        <v>5.5</v>
      </c>
      <c r="N642" s="301">
        <v>4.2</v>
      </c>
      <c r="O642" s="300">
        <f t="shared" si="86"/>
        <v>3.5</v>
      </c>
      <c r="P642" s="301">
        <v>3.5</v>
      </c>
      <c r="Q642" s="301">
        <v>0</v>
      </c>
      <c r="R642" s="300">
        <f t="shared" si="87"/>
        <v>3.5</v>
      </c>
      <c r="S642" s="301">
        <v>3.5</v>
      </c>
      <c r="T642" s="301">
        <v>0</v>
      </c>
      <c r="U642" s="300">
        <f t="shared" si="88"/>
        <v>3.5</v>
      </c>
      <c r="V642" s="301">
        <v>3.5</v>
      </c>
      <c r="W642" s="301">
        <v>0</v>
      </c>
    </row>
    <row r="643" spans="1:23" ht="15.75">
      <c r="A643" s="567" t="s">
        <v>89</v>
      </c>
      <c r="B643" s="567"/>
      <c r="C643" s="567"/>
      <c r="D643" s="567"/>
      <c r="E643" s="567"/>
      <c r="F643" s="567"/>
      <c r="G643" s="567"/>
      <c r="H643" s="567"/>
      <c r="I643" s="567"/>
      <c r="J643" s="567"/>
      <c r="K643" s="567"/>
      <c r="L643" s="459">
        <f>L644+L646</f>
        <v>5786.5</v>
      </c>
      <c r="M643" s="459">
        <f>M644+M646</f>
        <v>3251.7</v>
      </c>
      <c r="N643" s="459">
        <f>N644+N646</f>
        <v>3107.3</v>
      </c>
      <c r="O643" s="459">
        <f>O644+O646</f>
        <v>5828.9</v>
      </c>
      <c r="P643" s="459">
        <f aca="true" t="shared" si="90" ref="P643:W643">P644+P646</f>
        <v>5253.3</v>
      </c>
      <c r="Q643" s="459">
        <f t="shared" si="90"/>
        <v>575.6</v>
      </c>
      <c r="R643" s="459">
        <f t="shared" si="90"/>
        <v>592.4000000000001</v>
      </c>
      <c r="S643" s="459">
        <f t="shared" si="90"/>
        <v>592.4000000000001</v>
      </c>
      <c r="T643" s="459">
        <f t="shared" si="90"/>
        <v>0</v>
      </c>
      <c r="U643" s="459">
        <f t="shared" si="90"/>
        <v>573.7</v>
      </c>
      <c r="V643" s="459">
        <f t="shared" si="90"/>
        <v>573.7</v>
      </c>
      <c r="W643" s="459">
        <f t="shared" si="90"/>
        <v>0</v>
      </c>
    </row>
    <row r="644" spans="1:23" ht="63">
      <c r="A644" s="373" t="s">
        <v>31</v>
      </c>
      <c r="B644" s="187" t="s">
        <v>90</v>
      </c>
      <c r="C644" s="374"/>
      <c r="D644" s="374"/>
      <c r="E644" s="187"/>
      <c r="F644" s="187"/>
      <c r="G644" s="187"/>
      <c r="H644" s="374"/>
      <c r="I644" s="376"/>
      <c r="J644" s="377"/>
      <c r="K644" s="377"/>
      <c r="L644" s="360"/>
      <c r="M644" s="360"/>
      <c r="N644" s="360"/>
      <c r="O644" s="300"/>
      <c r="P644" s="300"/>
      <c r="Q644" s="300"/>
      <c r="R644" s="300"/>
      <c r="S644" s="300"/>
      <c r="T644" s="300"/>
      <c r="U644" s="300"/>
      <c r="V644" s="300"/>
      <c r="W644" s="300"/>
    </row>
    <row r="645" spans="1:23" ht="15.75">
      <c r="A645" s="62" t="s">
        <v>63</v>
      </c>
      <c r="B645" s="63"/>
      <c r="C645" s="64"/>
      <c r="D645" s="64"/>
      <c r="E645" s="63"/>
      <c r="F645" s="63"/>
      <c r="G645" s="63"/>
      <c r="H645" s="64"/>
      <c r="I645" s="65"/>
      <c r="J645" s="45"/>
      <c r="K645" s="45"/>
      <c r="L645" s="265"/>
      <c r="M645" s="265"/>
      <c r="N645" s="265"/>
      <c r="O645" s="301"/>
      <c r="P645" s="301"/>
      <c r="Q645" s="301"/>
      <c r="R645" s="301"/>
      <c r="S645" s="301"/>
      <c r="T645" s="301"/>
      <c r="U645" s="301"/>
      <c r="V645" s="301"/>
      <c r="W645" s="301"/>
    </row>
    <row r="646" spans="1:23" ht="31.5">
      <c r="A646" s="383" t="s">
        <v>14</v>
      </c>
      <c r="B646" s="187" t="s">
        <v>91</v>
      </c>
      <c r="C646" s="374"/>
      <c r="D646" s="374"/>
      <c r="E646" s="187"/>
      <c r="F646" s="187"/>
      <c r="G646" s="187"/>
      <c r="H646" s="374"/>
      <c r="I646" s="424"/>
      <c r="J646" s="424"/>
      <c r="K646" s="425"/>
      <c r="L646" s="360">
        <f>SUM(L647:L669)</f>
        <v>5786.5</v>
      </c>
      <c r="M646" s="300">
        <f>SUM(M647:M669)</f>
        <v>3251.7</v>
      </c>
      <c r="N646" s="300">
        <f aca="true" t="shared" si="91" ref="N646:W646">SUM(N647:N669)</f>
        <v>3107.3</v>
      </c>
      <c r="O646" s="300">
        <f t="shared" si="91"/>
        <v>5828.9</v>
      </c>
      <c r="P646" s="300">
        <f>SUM(P647:P669)</f>
        <v>5253.3</v>
      </c>
      <c r="Q646" s="300">
        <f>SUM(Q647:Q669)</f>
        <v>575.6</v>
      </c>
      <c r="R646" s="300">
        <f t="shared" si="91"/>
        <v>592.4000000000001</v>
      </c>
      <c r="S646" s="300">
        <f t="shared" si="91"/>
        <v>592.4000000000001</v>
      </c>
      <c r="T646" s="300">
        <f t="shared" si="91"/>
        <v>0</v>
      </c>
      <c r="U646" s="300">
        <f t="shared" si="91"/>
        <v>573.7</v>
      </c>
      <c r="V646" s="300">
        <f t="shared" si="91"/>
        <v>573.7</v>
      </c>
      <c r="W646" s="300">
        <f t="shared" si="91"/>
        <v>0</v>
      </c>
    </row>
    <row r="647" spans="1:23" ht="31.5">
      <c r="A647" s="67" t="s">
        <v>64</v>
      </c>
      <c r="B647" s="63" t="s">
        <v>91</v>
      </c>
      <c r="C647" s="64"/>
      <c r="D647" s="64"/>
      <c r="E647" s="426" t="s">
        <v>105</v>
      </c>
      <c r="F647" s="426" t="s">
        <v>257</v>
      </c>
      <c r="G647" s="382" t="s">
        <v>663</v>
      </c>
      <c r="H647" s="382" t="s">
        <v>137</v>
      </c>
      <c r="I647" s="180" t="s">
        <v>664</v>
      </c>
      <c r="J647" s="181">
        <v>40402</v>
      </c>
      <c r="K647" s="180" t="s">
        <v>113</v>
      </c>
      <c r="L647" s="301">
        <v>0.2</v>
      </c>
      <c r="M647" s="301">
        <v>0</v>
      </c>
      <c r="N647" s="301">
        <v>0</v>
      </c>
      <c r="O647" s="300">
        <f aca="true" t="shared" si="92" ref="O647:O670">P647+Q647</f>
        <v>0</v>
      </c>
      <c r="P647" s="301">
        <v>0</v>
      </c>
      <c r="Q647" s="301">
        <v>0</v>
      </c>
      <c r="R647" s="300">
        <f aca="true" t="shared" si="93" ref="R647:R670">S647+T647</f>
        <v>0</v>
      </c>
      <c r="S647" s="301">
        <v>0</v>
      </c>
      <c r="T647" s="301">
        <v>0</v>
      </c>
      <c r="U647" s="300">
        <f aca="true" t="shared" si="94" ref="U647:U670">V647+W647</f>
        <v>0</v>
      </c>
      <c r="V647" s="301">
        <v>0</v>
      </c>
      <c r="W647" s="301">
        <v>0</v>
      </c>
    </row>
    <row r="648" spans="1:23" ht="33.75">
      <c r="A648" s="67" t="s">
        <v>138</v>
      </c>
      <c r="B648" s="63" t="s">
        <v>91</v>
      </c>
      <c r="C648" s="64"/>
      <c r="D648" s="64"/>
      <c r="E648" s="426" t="s">
        <v>105</v>
      </c>
      <c r="F648" s="426" t="s">
        <v>135</v>
      </c>
      <c r="G648" s="382" t="s">
        <v>665</v>
      </c>
      <c r="H648" s="382" t="s">
        <v>137</v>
      </c>
      <c r="I648" s="180" t="s">
        <v>666</v>
      </c>
      <c r="J648" s="181">
        <v>40402</v>
      </c>
      <c r="K648" s="180" t="s">
        <v>113</v>
      </c>
      <c r="L648" s="301">
        <v>162</v>
      </c>
      <c r="M648" s="301">
        <v>0</v>
      </c>
      <c r="N648" s="301">
        <v>0</v>
      </c>
      <c r="O648" s="300">
        <f t="shared" si="92"/>
        <v>0</v>
      </c>
      <c r="P648" s="301">
        <v>0</v>
      </c>
      <c r="Q648" s="301">
        <v>0</v>
      </c>
      <c r="R648" s="300">
        <f t="shared" si="93"/>
        <v>0</v>
      </c>
      <c r="S648" s="301">
        <v>0</v>
      </c>
      <c r="T648" s="301">
        <v>0</v>
      </c>
      <c r="U648" s="300">
        <f t="shared" si="94"/>
        <v>0</v>
      </c>
      <c r="V648" s="301">
        <v>0</v>
      </c>
      <c r="W648" s="301">
        <v>0</v>
      </c>
    </row>
    <row r="649" spans="1:23" ht="79.5" customHeight="1">
      <c r="A649" s="67" t="s">
        <v>139</v>
      </c>
      <c r="B649" s="63" t="s">
        <v>91</v>
      </c>
      <c r="C649" s="64"/>
      <c r="D649" s="64"/>
      <c r="E649" s="426" t="s">
        <v>105</v>
      </c>
      <c r="F649" s="426" t="s">
        <v>135</v>
      </c>
      <c r="G649" s="382" t="s">
        <v>667</v>
      </c>
      <c r="H649" s="382" t="s">
        <v>137</v>
      </c>
      <c r="I649" s="180" t="s">
        <v>668</v>
      </c>
      <c r="J649" s="180" t="s">
        <v>669</v>
      </c>
      <c r="K649" s="180" t="s">
        <v>670</v>
      </c>
      <c r="L649" s="301">
        <v>247.6</v>
      </c>
      <c r="M649" s="301">
        <v>66</v>
      </c>
      <c r="N649" s="301">
        <v>54.6</v>
      </c>
      <c r="O649" s="300">
        <f t="shared" si="92"/>
        <v>54</v>
      </c>
      <c r="P649" s="301">
        <v>54</v>
      </c>
      <c r="Q649" s="301">
        <v>0</v>
      </c>
      <c r="R649" s="300">
        <f t="shared" si="93"/>
        <v>54</v>
      </c>
      <c r="S649" s="301">
        <v>54</v>
      </c>
      <c r="T649" s="301">
        <v>0</v>
      </c>
      <c r="U649" s="300">
        <f t="shared" si="94"/>
        <v>54</v>
      </c>
      <c r="V649" s="301">
        <v>54</v>
      </c>
      <c r="W649" s="301">
        <v>0</v>
      </c>
    </row>
    <row r="650" spans="1:23" ht="158.25" customHeight="1">
      <c r="A650" s="67" t="s">
        <v>145</v>
      </c>
      <c r="B650" s="63" t="s">
        <v>91</v>
      </c>
      <c r="C650" s="64"/>
      <c r="D650" s="64"/>
      <c r="E650" s="426" t="s">
        <v>105</v>
      </c>
      <c r="F650" s="426" t="s">
        <v>135</v>
      </c>
      <c r="G650" s="382" t="s">
        <v>671</v>
      </c>
      <c r="H650" s="382" t="s">
        <v>137</v>
      </c>
      <c r="I650" s="180" t="s">
        <v>672</v>
      </c>
      <c r="J650" s="180" t="s">
        <v>673</v>
      </c>
      <c r="K650" s="180" t="s">
        <v>674</v>
      </c>
      <c r="L650" s="301">
        <v>0</v>
      </c>
      <c r="M650" s="301">
        <v>370.1</v>
      </c>
      <c r="N650" s="301">
        <v>268</v>
      </c>
      <c r="O650" s="300"/>
      <c r="P650" s="301"/>
      <c r="Q650" s="301"/>
      <c r="R650" s="300"/>
      <c r="S650" s="301"/>
      <c r="T650" s="301"/>
      <c r="U650" s="300"/>
      <c r="V650" s="301"/>
      <c r="W650" s="301"/>
    </row>
    <row r="651" spans="1:23" ht="90">
      <c r="A651" s="67" t="s">
        <v>470</v>
      </c>
      <c r="B651" s="63" t="s">
        <v>91</v>
      </c>
      <c r="C651" s="64"/>
      <c r="D651" s="64"/>
      <c r="E651" s="426" t="s">
        <v>105</v>
      </c>
      <c r="F651" s="426" t="s">
        <v>135</v>
      </c>
      <c r="G651" s="382" t="s">
        <v>281</v>
      </c>
      <c r="H651" s="382" t="s">
        <v>137</v>
      </c>
      <c r="I651" s="180" t="s">
        <v>675</v>
      </c>
      <c r="J651" s="190">
        <v>41198</v>
      </c>
      <c r="K651" s="181">
        <v>42369</v>
      </c>
      <c r="L651" s="301">
        <v>0</v>
      </c>
      <c r="M651" s="301">
        <v>0</v>
      </c>
      <c r="N651" s="301">
        <v>0</v>
      </c>
      <c r="O651" s="300">
        <f>P651+Q651</f>
        <v>8.6</v>
      </c>
      <c r="P651" s="301">
        <v>8.6</v>
      </c>
      <c r="Q651" s="301">
        <v>0</v>
      </c>
      <c r="R651" s="300">
        <f>S651+T651</f>
        <v>8.6</v>
      </c>
      <c r="S651" s="301">
        <v>8.6</v>
      </c>
      <c r="T651" s="301">
        <v>0</v>
      </c>
      <c r="U651" s="300">
        <f>V651+W651</f>
        <v>0</v>
      </c>
      <c r="V651" s="301">
        <v>0</v>
      </c>
      <c r="W651" s="301">
        <v>0</v>
      </c>
    </row>
    <row r="652" spans="1:23" ht="170.25" customHeight="1">
      <c r="A652" s="67" t="s">
        <v>473</v>
      </c>
      <c r="B652" s="63" t="s">
        <v>91</v>
      </c>
      <c r="C652" s="64"/>
      <c r="D652" s="64"/>
      <c r="E652" s="426" t="s">
        <v>105</v>
      </c>
      <c r="F652" s="426" t="s">
        <v>135</v>
      </c>
      <c r="G652" s="382" t="s">
        <v>383</v>
      </c>
      <c r="H652" s="382" t="s">
        <v>137</v>
      </c>
      <c r="I652" s="180" t="s">
        <v>676</v>
      </c>
      <c r="J652" s="181" t="s">
        <v>677</v>
      </c>
      <c r="K652" s="181" t="s">
        <v>678</v>
      </c>
      <c r="L652" s="301">
        <v>87.8</v>
      </c>
      <c r="M652" s="301">
        <v>231.6</v>
      </c>
      <c r="N652" s="301">
        <v>230.3</v>
      </c>
      <c r="O652" s="300">
        <f t="shared" si="92"/>
        <v>153.5</v>
      </c>
      <c r="P652" s="301">
        <v>153.5</v>
      </c>
      <c r="Q652" s="301">
        <v>0</v>
      </c>
      <c r="R652" s="300">
        <f t="shared" si="93"/>
        <v>52</v>
      </c>
      <c r="S652" s="301">
        <v>52</v>
      </c>
      <c r="T652" s="301">
        <v>0</v>
      </c>
      <c r="U652" s="300">
        <f t="shared" si="94"/>
        <v>52</v>
      </c>
      <c r="V652" s="301">
        <v>52</v>
      </c>
      <c r="W652" s="301">
        <v>0</v>
      </c>
    </row>
    <row r="653" spans="1:23" ht="168.75">
      <c r="A653" s="67" t="s">
        <v>476</v>
      </c>
      <c r="B653" s="63" t="s">
        <v>91</v>
      </c>
      <c r="C653" s="64"/>
      <c r="D653" s="64"/>
      <c r="E653" s="426" t="s">
        <v>105</v>
      </c>
      <c r="F653" s="426" t="s">
        <v>135</v>
      </c>
      <c r="G653" s="382" t="s">
        <v>209</v>
      </c>
      <c r="H653" s="382" t="s">
        <v>137</v>
      </c>
      <c r="I653" s="180" t="s">
        <v>679</v>
      </c>
      <c r="J653" s="181" t="s">
        <v>680</v>
      </c>
      <c r="K653" s="181" t="s">
        <v>681</v>
      </c>
      <c r="L653" s="301">
        <v>0</v>
      </c>
      <c r="M653" s="301">
        <v>245.4</v>
      </c>
      <c r="N653" s="301">
        <v>245.3</v>
      </c>
      <c r="O653" s="300">
        <f t="shared" si="92"/>
        <v>293.4</v>
      </c>
      <c r="P653" s="301">
        <v>293.4</v>
      </c>
      <c r="Q653" s="301">
        <v>0</v>
      </c>
      <c r="R653" s="300">
        <f t="shared" si="93"/>
        <v>293.4</v>
      </c>
      <c r="S653" s="301">
        <v>293.4</v>
      </c>
      <c r="T653" s="301">
        <v>0</v>
      </c>
      <c r="U653" s="300">
        <f t="shared" si="94"/>
        <v>293.4</v>
      </c>
      <c r="V653" s="301">
        <v>293.4</v>
      </c>
      <c r="W653" s="301">
        <v>0</v>
      </c>
    </row>
    <row r="654" spans="1:23" ht="90">
      <c r="A654" s="67" t="s">
        <v>481</v>
      </c>
      <c r="B654" s="63" t="s">
        <v>91</v>
      </c>
      <c r="C654" s="64"/>
      <c r="D654" s="64"/>
      <c r="E654" s="426" t="s">
        <v>105</v>
      </c>
      <c r="F654" s="426" t="s">
        <v>135</v>
      </c>
      <c r="G654" s="382" t="s">
        <v>682</v>
      </c>
      <c r="H654" s="382" t="s">
        <v>137</v>
      </c>
      <c r="I654" s="180" t="s">
        <v>683</v>
      </c>
      <c r="J654" s="190">
        <v>41176</v>
      </c>
      <c r="K654" s="181">
        <v>42004</v>
      </c>
      <c r="L654" s="301">
        <v>0</v>
      </c>
      <c r="M654" s="301">
        <v>320.5</v>
      </c>
      <c r="N654" s="301">
        <v>320.5</v>
      </c>
      <c r="O654" s="300">
        <f t="shared" si="92"/>
        <v>276</v>
      </c>
      <c r="P654" s="301">
        <v>276</v>
      </c>
      <c r="Q654" s="301">
        <v>0</v>
      </c>
      <c r="R654" s="300">
        <f t="shared" si="93"/>
        <v>0</v>
      </c>
      <c r="S654" s="301">
        <v>0</v>
      </c>
      <c r="T654" s="301">
        <v>0</v>
      </c>
      <c r="U654" s="300">
        <f t="shared" si="94"/>
        <v>0</v>
      </c>
      <c r="V654" s="301">
        <v>0</v>
      </c>
      <c r="W654" s="301">
        <v>0</v>
      </c>
    </row>
    <row r="655" spans="1:23" ht="78.75">
      <c r="A655" s="46" t="s">
        <v>484</v>
      </c>
      <c r="B655" s="63" t="s">
        <v>91</v>
      </c>
      <c r="C655" s="64"/>
      <c r="D655" s="64"/>
      <c r="E655" s="426" t="s">
        <v>105</v>
      </c>
      <c r="F655" s="426" t="s">
        <v>135</v>
      </c>
      <c r="G655" s="382" t="s">
        <v>136</v>
      </c>
      <c r="H655" s="382" t="s">
        <v>137</v>
      </c>
      <c r="I655" s="180" t="s">
        <v>684</v>
      </c>
      <c r="J655" s="190">
        <v>41046</v>
      </c>
      <c r="K655" s="181">
        <v>41274</v>
      </c>
      <c r="L655" s="301">
        <v>92</v>
      </c>
      <c r="M655" s="301">
        <v>0</v>
      </c>
      <c r="N655" s="301">
        <v>0</v>
      </c>
      <c r="O655" s="300">
        <f t="shared" si="92"/>
        <v>0</v>
      </c>
      <c r="P655" s="301">
        <v>0</v>
      </c>
      <c r="Q655" s="301">
        <v>0</v>
      </c>
      <c r="R655" s="300">
        <f t="shared" si="93"/>
        <v>0</v>
      </c>
      <c r="S655" s="301">
        <v>0</v>
      </c>
      <c r="T655" s="301">
        <v>0</v>
      </c>
      <c r="U655" s="300">
        <f t="shared" si="94"/>
        <v>0</v>
      </c>
      <c r="V655" s="301">
        <v>0</v>
      </c>
      <c r="W655" s="301">
        <v>0</v>
      </c>
    </row>
    <row r="656" spans="1:23" ht="225">
      <c r="A656" s="67" t="s">
        <v>487</v>
      </c>
      <c r="B656" s="63" t="s">
        <v>91</v>
      </c>
      <c r="C656" s="64"/>
      <c r="D656" s="64"/>
      <c r="E656" s="426" t="s">
        <v>105</v>
      </c>
      <c r="F656" s="426" t="s">
        <v>135</v>
      </c>
      <c r="G656" s="382" t="s">
        <v>685</v>
      </c>
      <c r="H656" s="382" t="s">
        <v>137</v>
      </c>
      <c r="I656" s="180" t="s">
        <v>686</v>
      </c>
      <c r="J656" s="181" t="s">
        <v>687</v>
      </c>
      <c r="K656" s="181" t="s">
        <v>688</v>
      </c>
      <c r="L656" s="301">
        <v>0</v>
      </c>
      <c r="M656" s="301">
        <v>1111.4</v>
      </c>
      <c r="N656" s="301">
        <v>1091.3</v>
      </c>
      <c r="O656" s="300">
        <f t="shared" si="92"/>
        <v>100</v>
      </c>
      <c r="P656" s="301">
        <v>100</v>
      </c>
      <c r="Q656" s="301">
        <v>0</v>
      </c>
      <c r="R656" s="300">
        <f t="shared" si="93"/>
        <v>100</v>
      </c>
      <c r="S656" s="301">
        <v>100</v>
      </c>
      <c r="T656" s="301">
        <v>0</v>
      </c>
      <c r="U656" s="300">
        <f t="shared" si="94"/>
        <v>100</v>
      </c>
      <c r="V656" s="301">
        <v>100</v>
      </c>
      <c r="W656" s="301">
        <v>0</v>
      </c>
    </row>
    <row r="657" spans="1:23" ht="79.5" customHeight="1">
      <c r="A657" s="67" t="s">
        <v>689</v>
      </c>
      <c r="B657" s="63" t="s">
        <v>91</v>
      </c>
      <c r="C657" s="64"/>
      <c r="D657" s="64"/>
      <c r="E657" s="426" t="s">
        <v>107</v>
      </c>
      <c r="F657" s="426" t="s">
        <v>108</v>
      </c>
      <c r="G657" s="382" t="s">
        <v>281</v>
      </c>
      <c r="H657" s="382" t="s">
        <v>137</v>
      </c>
      <c r="I657" s="180" t="s">
        <v>675</v>
      </c>
      <c r="J657" s="190">
        <v>41198</v>
      </c>
      <c r="K657" s="181">
        <v>42369</v>
      </c>
      <c r="L657" s="301">
        <v>0</v>
      </c>
      <c r="M657" s="301">
        <v>0</v>
      </c>
      <c r="N657" s="301">
        <v>0</v>
      </c>
      <c r="O657" s="300">
        <f t="shared" si="92"/>
        <v>2</v>
      </c>
      <c r="P657" s="301">
        <v>2</v>
      </c>
      <c r="Q657" s="301">
        <v>0</v>
      </c>
      <c r="R657" s="300">
        <f t="shared" si="93"/>
        <v>2</v>
      </c>
      <c r="S657" s="301">
        <v>2</v>
      </c>
      <c r="T657" s="301">
        <v>0</v>
      </c>
      <c r="U657" s="300">
        <f t="shared" si="94"/>
        <v>0</v>
      </c>
      <c r="V657" s="301">
        <v>0</v>
      </c>
      <c r="W657" s="301">
        <v>0</v>
      </c>
    </row>
    <row r="658" spans="1:23" ht="67.5">
      <c r="A658" s="67" t="s">
        <v>690</v>
      </c>
      <c r="B658" s="63" t="s">
        <v>91</v>
      </c>
      <c r="C658" s="64"/>
      <c r="D658" s="64"/>
      <c r="E658" s="426" t="s">
        <v>107</v>
      </c>
      <c r="F658" s="426" t="s">
        <v>110</v>
      </c>
      <c r="G658" s="382" t="s">
        <v>523</v>
      </c>
      <c r="H658" s="382" t="s">
        <v>137</v>
      </c>
      <c r="I658" s="180" t="s">
        <v>691</v>
      </c>
      <c r="J658" s="190">
        <v>40808</v>
      </c>
      <c r="K658" s="181">
        <v>42004</v>
      </c>
      <c r="L658" s="301">
        <v>0</v>
      </c>
      <c r="M658" s="301">
        <v>25</v>
      </c>
      <c r="N658" s="301">
        <v>25</v>
      </c>
      <c r="O658" s="300">
        <f t="shared" si="92"/>
        <v>0</v>
      </c>
      <c r="P658" s="301">
        <v>0</v>
      </c>
      <c r="Q658" s="301">
        <v>0</v>
      </c>
      <c r="R658" s="300">
        <f t="shared" si="93"/>
        <v>0</v>
      </c>
      <c r="S658" s="301">
        <v>0</v>
      </c>
      <c r="T658" s="301">
        <v>0</v>
      </c>
      <c r="U658" s="300">
        <f t="shared" si="94"/>
        <v>0</v>
      </c>
      <c r="V658" s="301">
        <v>0</v>
      </c>
      <c r="W658" s="301">
        <v>0</v>
      </c>
    </row>
    <row r="659" spans="1:23" ht="181.5" customHeight="1">
      <c r="A659" s="67" t="s">
        <v>692</v>
      </c>
      <c r="B659" s="63" t="s">
        <v>91</v>
      </c>
      <c r="C659" s="91"/>
      <c r="D659" s="91"/>
      <c r="E659" s="379" t="s">
        <v>123</v>
      </c>
      <c r="F659" s="379" t="s">
        <v>118</v>
      </c>
      <c r="G659" s="379" t="s">
        <v>693</v>
      </c>
      <c r="H659" s="379" t="s">
        <v>137</v>
      </c>
      <c r="I659" s="180" t="s">
        <v>694</v>
      </c>
      <c r="J659" s="190">
        <v>40542</v>
      </c>
      <c r="K659" s="181" t="s">
        <v>113</v>
      </c>
      <c r="L659" s="366">
        <v>0</v>
      </c>
      <c r="M659" s="366">
        <v>126.2</v>
      </c>
      <c r="N659" s="366">
        <v>122.3</v>
      </c>
      <c r="O659" s="478">
        <f t="shared" si="92"/>
        <v>42.1</v>
      </c>
      <c r="P659" s="525">
        <v>42.1</v>
      </c>
      <c r="Q659" s="525">
        <v>0</v>
      </c>
      <c r="R659" s="478">
        <f t="shared" si="93"/>
        <v>42.1</v>
      </c>
      <c r="S659" s="525">
        <v>42.1</v>
      </c>
      <c r="T659" s="525">
        <v>0</v>
      </c>
      <c r="U659" s="478">
        <f t="shared" si="94"/>
        <v>42.1</v>
      </c>
      <c r="V659" s="525">
        <v>42.1</v>
      </c>
      <c r="W659" s="477">
        <v>0</v>
      </c>
    </row>
    <row r="660" spans="1:23" ht="90">
      <c r="A660" s="67" t="s">
        <v>695</v>
      </c>
      <c r="B660" s="63" t="s">
        <v>91</v>
      </c>
      <c r="C660" s="64"/>
      <c r="D660" s="64"/>
      <c r="E660" s="426" t="s">
        <v>123</v>
      </c>
      <c r="F660" s="426" t="s">
        <v>118</v>
      </c>
      <c r="G660" s="382" t="s">
        <v>464</v>
      </c>
      <c r="H660" s="382" t="s">
        <v>137</v>
      </c>
      <c r="I660" s="180" t="s">
        <v>465</v>
      </c>
      <c r="J660" s="190">
        <v>41194</v>
      </c>
      <c r="K660" s="181">
        <v>41639</v>
      </c>
      <c r="L660" s="301">
        <v>0</v>
      </c>
      <c r="M660" s="301">
        <v>20</v>
      </c>
      <c r="N660" s="301">
        <v>15</v>
      </c>
      <c r="O660" s="300">
        <f t="shared" si="92"/>
        <v>0</v>
      </c>
      <c r="P660" s="301">
        <v>0</v>
      </c>
      <c r="Q660" s="301">
        <v>0</v>
      </c>
      <c r="R660" s="300">
        <f t="shared" si="93"/>
        <v>0</v>
      </c>
      <c r="S660" s="301">
        <v>0</v>
      </c>
      <c r="T660" s="301">
        <v>0</v>
      </c>
      <c r="U660" s="300">
        <f t="shared" si="94"/>
        <v>0</v>
      </c>
      <c r="V660" s="301">
        <v>0</v>
      </c>
      <c r="W660" s="301">
        <v>0</v>
      </c>
    </row>
    <row r="661" spans="1:23" ht="90">
      <c r="A661" s="67" t="s">
        <v>696</v>
      </c>
      <c r="B661" s="63" t="s">
        <v>91</v>
      </c>
      <c r="C661" s="64"/>
      <c r="D661" s="64"/>
      <c r="E661" s="426" t="s">
        <v>123</v>
      </c>
      <c r="F661" s="426" t="s">
        <v>118</v>
      </c>
      <c r="G661" s="382" t="s">
        <v>143</v>
      </c>
      <c r="H661" s="382" t="s">
        <v>137</v>
      </c>
      <c r="I661" s="180" t="s">
        <v>697</v>
      </c>
      <c r="J661" s="190">
        <v>41050</v>
      </c>
      <c r="K661" s="181">
        <v>41274</v>
      </c>
      <c r="L661" s="301">
        <v>71</v>
      </c>
      <c r="M661" s="301">
        <v>0</v>
      </c>
      <c r="N661" s="301">
        <v>0</v>
      </c>
      <c r="O661" s="300">
        <f t="shared" si="92"/>
        <v>0</v>
      </c>
      <c r="P661" s="301">
        <v>0</v>
      </c>
      <c r="Q661" s="301">
        <v>0</v>
      </c>
      <c r="R661" s="300">
        <f t="shared" si="93"/>
        <v>0</v>
      </c>
      <c r="S661" s="301">
        <v>0</v>
      </c>
      <c r="T661" s="301">
        <v>0</v>
      </c>
      <c r="U661" s="300">
        <f t="shared" si="94"/>
        <v>0</v>
      </c>
      <c r="V661" s="301">
        <v>0</v>
      </c>
      <c r="W661" s="301">
        <v>0</v>
      </c>
    </row>
    <row r="662" spans="1:23" ht="90">
      <c r="A662" s="67" t="s">
        <v>698</v>
      </c>
      <c r="B662" s="63" t="s">
        <v>91</v>
      </c>
      <c r="C662" s="64"/>
      <c r="D662" s="64"/>
      <c r="E662" s="426" t="s">
        <v>123</v>
      </c>
      <c r="F662" s="426" t="s">
        <v>245</v>
      </c>
      <c r="G662" s="382" t="s">
        <v>699</v>
      </c>
      <c r="H662" s="382" t="s">
        <v>137</v>
      </c>
      <c r="I662" s="180" t="s">
        <v>700</v>
      </c>
      <c r="J662" s="190">
        <v>40955</v>
      </c>
      <c r="K662" s="181">
        <v>41274</v>
      </c>
      <c r="L662" s="301">
        <v>1606.8</v>
      </c>
      <c r="M662" s="301">
        <v>0</v>
      </c>
      <c r="N662" s="301">
        <v>0</v>
      </c>
      <c r="O662" s="300">
        <f t="shared" si="92"/>
        <v>0</v>
      </c>
      <c r="P662" s="301">
        <v>0</v>
      </c>
      <c r="Q662" s="301">
        <v>0</v>
      </c>
      <c r="R662" s="300">
        <f t="shared" si="93"/>
        <v>0</v>
      </c>
      <c r="S662" s="301">
        <v>0</v>
      </c>
      <c r="T662" s="301">
        <v>0</v>
      </c>
      <c r="U662" s="300">
        <f t="shared" si="94"/>
        <v>0</v>
      </c>
      <c r="V662" s="301">
        <v>0</v>
      </c>
      <c r="W662" s="301">
        <v>0</v>
      </c>
    </row>
    <row r="663" spans="1:23" ht="33.75">
      <c r="A663" s="67" t="s">
        <v>701</v>
      </c>
      <c r="B663" s="63" t="s">
        <v>91</v>
      </c>
      <c r="C663" s="64"/>
      <c r="D663" s="64"/>
      <c r="E663" s="426" t="s">
        <v>123</v>
      </c>
      <c r="F663" s="426" t="s">
        <v>79</v>
      </c>
      <c r="G663" s="382" t="s">
        <v>702</v>
      </c>
      <c r="H663" s="382" t="s">
        <v>137</v>
      </c>
      <c r="I663" s="180" t="s">
        <v>703</v>
      </c>
      <c r="J663" s="181">
        <v>40402</v>
      </c>
      <c r="K663" s="180" t="s">
        <v>113</v>
      </c>
      <c r="L663" s="301">
        <v>7.2</v>
      </c>
      <c r="M663" s="301">
        <v>7.2</v>
      </c>
      <c r="N663" s="301">
        <v>7.2</v>
      </c>
      <c r="O663" s="300">
        <f t="shared" si="92"/>
        <v>7.2</v>
      </c>
      <c r="P663" s="301">
        <v>7.2</v>
      </c>
      <c r="Q663" s="301">
        <v>0</v>
      </c>
      <c r="R663" s="300">
        <f t="shared" si="93"/>
        <v>7.2</v>
      </c>
      <c r="S663" s="301">
        <v>7.2</v>
      </c>
      <c r="T663" s="301">
        <v>0</v>
      </c>
      <c r="U663" s="300">
        <f t="shared" si="94"/>
        <v>7.2</v>
      </c>
      <c r="V663" s="301">
        <v>7.2</v>
      </c>
      <c r="W663" s="301">
        <v>0</v>
      </c>
    </row>
    <row r="664" spans="1:23" ht="135">
      <c r="A664" s="67" t="s">
        <v>704</v>
      </c>
      <c r="B664" s="63" t="s">
        <v>91</v>
      </c>
      <c r="C664" s="64"/>
      <c r="D664" s="64"/>
      <c r="E664" s="426" t="s">
        <v>123</v>
      </c>
      <c r="F664" s="426" t="s">
        <v>79</v>
      </c>
      <c r="G664" s="382" t="s">
        <v>159</v>
      </c>
      <c r="H664" s="382" t="s">
        <v>137</v>
      </c>
      <c r="I664" s="312" t="s">
        <v>165</v>
      </c>
      <c r="J664" s="181">
        <v>41480</v>
      </c>
      <c r="K664" s="181" t="s">
        <v>113</v>
      </c>
      <c r="L664" s="301">
        <v>0</v>
      </c>
      <c r="M664" s="301">
        <v>29.9</v>
      </c>
      <c r="N664" s="301">
        <v>29.9</v>
      </c>
      <c r="O664" s="300">
        <f t="shared" si="92"/>
        <v>0</v>
      </c>
      <c r="P664" s="301">
        <v>0</v>
      </c>
      <c r="Q664" s="301">
        <v>0</v>
      </c>
      <c r="R664" s="300">
        <f t="shared" si="93"/>
        <v>0</v>
      </c>
      <c r="S664" s="301">
        <v>0</v>
      </c>
      <c r="T664" s="301">
        <v>0</v>
      </c>
      <c r="U664" s="300">
        <f t="shared" si="94"/>
        <v>0</v>
      </c>
      <c r="V664" s="301">
        <v>0</v>
      </c>
      <c r="W664" s="301">
        <v>0</v>
      </c>
    </row>
    <row r="665" spans="1:23" ht="90">
      <c r="A665" s="67" t="s">
        <v>705</v>
      </c>
      <c r="B665" s="63" t="s">
        <v>91</v>
      </c>
      <c r="C665" s="64"/>
      <c r="D665" s="64"/>
      <c r="E665" s="426" t="s">
        <v>123</v>
      </c>
      <c r="F665" s="426" t="s">
        <v>141</v>
      </c>
      <c r="G665" s="382" t="s">
        <v>281</v>
      </c>
      <c r="H665" s="382" t="s">
        <v>137</v>
      </c>
      <c r="I665" s="180" t="s">
        <v>675</v>
      </c>
      <c r="J665" s="190">
        <v>41198</v>
      </c>
      <c r="K665" s="181">
        <v>42369</v>
      </c>
      <c r="L665" s="301">
        <v>0</v>
      </c>
      <c r="M665" s="301">
        <v>0</v>
      </c>
      <c r="N665" s="301">
        <v>0</v>
      </c>
      <c r="O665" s="300">
        <f>P665+Q665</f>
        <v>8.1</v>
      </c>
      <c r="P665" s="301">
        <v>8.1</v>
      </c>
      <c r="Q665" s="301">
        <v>0</v>
      </c>
      <c r="R665" s="300">
        <f>S665+T665</f>
        <v>8.1</v>
      </c>
      <c r="S665" s="301">
        <v>8.1</v>
      </c>
      <c r="T665" s="301">
        <v>0</v>
      </c>
      <c r="U665" s="300">
        <f>V665+W665</f>
        <v>0</v>
      </c>
      <c r="V665" s="301">
        <v>0</v>
      </c>
      <c r="W665" s="301">
        <v>0</v>
      </c>
    </row>
    <row r="666" spans="1:23" ht="33.75">
      <c r="A666" s="67" t="s">
        <v>706</v>
      </c>
      <c r="B666" s="63" t="s">
        <v>91</v>
      </c>
      <c r="C666" s="64"/>
      <c r="D666" s="64"/>
      <c r="E666" s="426" t="s">
        <v>123</v>
      </c>
      <c r="F666" s="426" t="s">
        <v>141</v>
      </c>
      <c r="G666" s="382" t="s">
        <v>707</v>
      </c>
      <c r="H666" s="382" t="s">
        <v>137</v>
      </c>
      <c r="I666" s="180" t="s">
        <v>666</v>
      </c>
      <c r="J666" s="181">
        <v>40402</v>
      </c>
      <c r="K666" s="180" t="s">
        <v>113</v>
      </c>
      <c r="L666" s="301">
        <v>216.5</v>
      </c>
      <c r="M666" s="301">
        <v>0</v>
      </c>
      <c r="N666" s="301">
        <v>0</v>
      </c>
      <c r="O666" s="300">
        <f t="shared" si="92"/>
        <v>0</v>
      </c>
      <c r="P666" s="301">
        <v>0</v>
      </c>
      <c r="Q666" s="301">
        <v>0</v>
      </c>
      <c r="R666" s="300">
        <f t="shared" si="93"/>
        <v>0</v>
      </c>
      <c r="S666" s="301">
        <v>0</v>
      </c>
      <c r="T666" s="301">
        <v>0</v>
      </c>
      <c r="U666" s="300">
        <f t="shared" si="94"/>
        <v>0</v>
      </c>
      <c r="V666" s="301">
        <v>0</v>
      </c>
      <c r="W666" s="301">
        <v>0</v>
      </c>
    </row>
    <row r="667" spans="1:23" ht="90">
      <c r="A667" s="67" t="s">
        <v>708</v>
      </c>
      <c r="B667" s="63" t="s">
        <v>91</v>
      </c>
      <c r="C667" s="64"/>
      <c r="D667" s="64"/>
      <c r="E667" s="426" t="s">
        <v>123</v>
      </c>
      <c r="F667" s="426" t="s">
        <v>141</v>
      </c>
      <c r="G667" s="382" t="s">
        <v>709</v>
      </c>
      <c r="H667" s="382" t="s">
        <v>137</v>
      </c>
      <c r="I667" s="180" t="s">
        <v>683</v>
      </c>
      <c r="J667" s="190">
        <v>41176</v>
      </c>
      <c r="K667" s="181">
        <v>42004</v>
      </c>
      <c r="L667" s="301">
        <v>0</v>
      </c>
      <c r="M667" s="301">
        <v>371.4</v>
      </c>
      <c r="N667" s="301">
        <v>371.4</v>
      </c>
      <c r="O667" s="300">
        <f t="shared" si="92"/>
        <v>320</v>
      </c>
      <c r="P667" s="301">
        <v>320</v>
      </c>
      <c r="Q667" s="301">
        <v>0</v>
      </c>
      <c r="R667" s="300">
        <f t="shared" si="93"/>
        <v>0</v>
      </c>
      <c r="S667" s="301">
        <v>0</v>
      </c>
      <c r="T667" s="301">
        <v>0</v>
      </c>
      <c r="U667" s="300">
        <f t="shared" si="94"/>
        <v>0</v>
      </c>
      <c r="V667" s="301">
        <v>0</v>
      </c>
      <c r="W667" s="301">
        <v>0</v>
      </c>
    </row>
    <row r="668" spans="1:23" ht="202.5">
      <c r="A668" s="67" t="s">
        <v>710</v>
      </c>
      <c r="B668" s="63" t="s">
        <v>91</v>
      </c>
      <c r="C668" s="64"/>
      <c r="D668" s="64"/>
      <c r="E668" s="382" t="s">
        <v>126</v>
      </c>
      <c r="F668" s="382" t="s">
        <v>118</v>
      </c>
      <c r="G668" s="382" t="s">
        <v>711</v>
      </c>
      <c r="H668" s="382" t="s">
        <v>137</v>
      </c>
      <c r="I668" s="180" t="s">
        <v>712</v>
      </c>
      <c r="J668" s="181" t="s">
        <v>713</v>
      </c>
      <c r="K668" s="181" t="s">
        <v>714</v>
      </c>
      <c r="L668" s="301">
        <v>3270.4</v>
      </c>
      <c r="M668" s="301">
        <v>302</v>
      </c>
      <c r="N668" s="301">
        <v>301.5</v>
      </c>
      <c r="O668" s="300">
        <f t="shared" si="92"/>
        <v>4539</v>
      </c>
      <c r="P668" s="301">
        <v>3963.4</v>
      </c>
      <c r="Q668" s="301">
        <v>575.6</v>
      </c>
      <c r="R668" s="300">
        <f t="shared" si="93"/>
        <v>0</v>
      </c>
      <c r="S668" s="301">
        <v>0</v>
      </c>
      <c r="T668" s="301">
        <v>0</v>
      </c>
      <c r="U668" s="300">
        <f t="shared" si="94"/>
        <v>0</v>
      </c>
      <c r="V668" s="301">
        <v>0</v>
      </c>
      <c r="W668" s="301">
        <v>0</v>
      </c>
    </row>
    <row r="669" spans="1:23" ht="33.75">
      <c r="A669" s="67" t="s">
        <v>715</v>
      </c>
      <c r="B669" s="63" t="s">
        <v>91</v>
      </c>
      <c r="C669" s="64"/>
      <c r="D669" s="64"/>
      <c r="E669" s="426" t="s">
        <v>106</v>
      </c>
      <c r="F669" s="426" t="s">
        <v>107</v>
      </c>
      <c r="G669" s="382" t="s">
        <v>716</v>
      </c>
      <c r="H669" s="382" t="s">
        <v>137</v>
      </c>
      <c r="I669" s="180" t="s">
        <v>717</v>
      </c>
      <c r="J669" s="181">
        <v>40402</v>
      </c>
      <c r="K669" s="180" t="s">
        <v>113</v>
      </c>
      <c r="L669" s="301">
        <v>25</v>
      </c>
      <c r="M669" s="301">
        <v>25</v>
      </c>
      <c r="N669" s="301">
        <v>25</v>
      </c>
      <c r="O669" s="300">
        <f t="shared" si="92"/>
        <v>25</v>
      </c>
      <c r="P669" s="301">
        <v>25</v>
      </c>
      <c r="Q669" s="301">
        <v>0</v>
      </c>
      <c r="R669" s="300">
        <f t="shared" si="93"/>
        <v>25</v>
      </c>
      <c r="S669" s="301">
        <v>25</v>
      </c>
      <c r="T669" s="301">
        <v>0</v>
      </c>
      <c r="U669" s="300">
        <f t="shared" si="94"/>
        <v>25</v>
      </c>
      <c r="V669" s="301">
        <v>25</v>
      </c>
      <c r="W669" s="301">
        <v>0</v>
      </c>
    </row>
    <row r="670" spans="1:23" ht="15.75">
      <c r="A670" s="546" t="s">
        <v>92</v>
      </c>
      <c r="B670" s="546"/>
      <c r="C670" s="546"/>
      <c r="D670" s="546"/>
      <c r="E670" s="546"/>
      <c r="F670" s="546"/>
      <c r="G670" s="546"/>
      <c r="H670" s="546"/>
      <c r="I670" s="546"/>
      <c r="J670" s="546"/>
      <c r="K670" s="546"/>
      <c r="L670" s="459">
        <f>L671+L693+L703</f>
        <v>11116.699999999999</v>
      </c>
      <c r="M670" s="459">
        <f>M671+M693+M703</f>
        <v>25696.5</v>
      </c>
      <c r="N670" s="459">
        <f>N671+N693+N703</f>
        <v>19891.3</v>
      </c>
      <c r="O670" s="494">
        <f t="shared" si="92"/>
        <v>14069.599999999999</v>
      </c>
      <c r="P670" s="494">
        <f>P671+P693+P703</f>
        <v>14069.599999999999</v>
      </c>
      <c r="Q670" s="494">
        <f>Q671+Q693+Q703</f>
        <v>0</v>
      </c>
      <c r="R670" s="494">
        <f t="shared" si="93"/>
        <v>6409.6</v>
      </c>
      <c r="S670" s="494">
        <f>S671+S693+S703</f>
        <v>6409.6</v>
      </c>
      <c r="T670" s="494">
        <f>T671+T693+T703</f>
        <v>0</v>
      </c>
      <c r="U670" s="494">
        <f t="shared" si="94"/>
        <v>6823.700000000001</v>
      </c>
      <c r="V670" s="494">
        <f>V671+V693+V703</f>
        <v>6823.700000000001</v>
      </c>
      <c r="W670" s="494">
        <f>W671+W693+W703</f>
        <v>0</v>
      </c>
    </row>
    <row r="671" spans="1:23" ht="15.75">
      <c r="A671" s="550" t="s">
        <v>51</v>
      </c>
      <c r="B671" s="550"/>
      <c r="C671" s="550"/>
      <c r="D671" s="550"/>
      <c r="E671" s="550"/>
      <c r="F671" s="550"/>
      <c r="G671" s="550"/>
      <c r="H671" s="550"/>
      <c r="I671" s="550"/>
      <c r="J671" s="550"/>
      <c r="K671" s="550"/>
      <c r="L671" s="300">
        <f>L672+L675</f>
        <v>7324.199999999999</v>
      </c>
      <c r="M671" s="300">
        <f aca="true" t="shared" si="95" ref="M671:W671">M672+M675+M691</f>
        <v>22252.2</v>
      </c>
      <c r="N671" s="300">
        <f t="shared" si="95"/>
        <v>16447</v>
      </c>
      <c r="O671" s="300">
        <f t="shared" si="95"/>
        <v>10102.099999999999</v>
      </c>
      <c r="P671" s="300">
        <f t="shared" si="95"/>
        <v>10102.099999999999</v>
      </c>
      <c r="Q671" s="300">
        <f t="shared" si="95"/>
        <v>0</v>
      </c>
      <c r="R671" s="300">
        <f t="shared" si="95"/>
        <v>2964.9</v>
      </c>
      <c r="S671" s="300">
        <f t="shared" si="95"/>
        <v>2964.9</v>
      </c>
      <c r="T671" s="300">
        <f t="shared" si="95"/>
        <v>0</v>
      </c>
      <c r="U671" s="300">
        <f t="shared" si="95"/>
        <v>3169.4</v>
      </c>
      <c r="V671" s="300">
        <f t="shared" si="95"/>
        <v>3169.4</v>
      </c>
      <c r="W671" s="300">
        <f t="shared" si="95"/>
        <v>0</v>
      </c>
    </row>
    <row r="672" spans="1:23" ht="78.75">
      <c r="A672" s="74" t="s">
        <v>47</v>
      </c>
      <c r="B672" s="63" t="s">
        <v>132</v>
      </c>
      <c r="C672" s="64"/>
      <c r="D672" s="64"/>
      <c r="E672" s="39"/>
      <c r="F672" s="39"/>
      <c r="G672" s="39"/>
      <c r="H672" s="40"/>
      <c r="I672" s="75"/>
      <c r="J672" s="76"/>
      <c r="K672" s="77"/>
      <c r="L672" s="300">
        <f aca="true" t="shared" si="96" ref="L672:W672">SUM(L673:L674)</f>
        <v>0</v>
      </c>
      <c r="M672" s="300">
        <f t="shared" si="96"/>
        <v>0</v>
      </c>
      <c r="N672" s="300">
        <f t="shared" si="96"/>
        <v>0</v>
      </c>
      <c r="O672" s="300">
        <f t="shared" si="96"/>
        <v>2605.8999999999996</v>
      </c>
      <c r="P672" s="300">
        <f t="shared" si="96"/>
        <v>2605.8999999999996</v>
      </c>
      <c r="Q672" s="300">
        <f t="shared" si="96"/>
        <v>0</v>
      </c>
      <c r="R672" s="300">
        <f t="shared" si="96"/>
        <v>2964.9</v>
      </c>
      <c r="S672" s="300">
        <f t="shared" si="96"/>
        <v>2964.9</v>
      </c>
      <c r="T672" s="300">
        <f t="shared" si="96"/>
        <v>0</v>
      </c>
      <c r="U672" s="300">
        <f t="shared" si="96"/>
        <v>3169.4</v>
      </c>
      <c r="V672" s="300">
        <f t="shared" si="96"/>
        <v>3169.4</v>
      </c>
      <c r="W672" s="300">
        <f t="shared" si="96"/>
        <v>0</v>
      </c>
    </row>
    <row r="673" spans="1:23" ht="78.75">
      <c r="A673" s="100" t="s">
        <v>65</v>
      </c>
      <c r="B673" s="63" t="s">
        <v>132</v>
      </c>
      <c r="C673" s="607" t="s">
        <v>718</v>
      </c>
      <c r="D673" s="64"/>
      <c r="E673" s="382" t="s">
        <v>105</v>
      </c>
      <c r="F673" s="382" t="s">
        <v>135</v>
      </c>
      <c r="G673" s="382" t="s">
        <v>206</v>
      </c>
      <c r="H673" s="382" t="s">
        <v>259</v>
      </c>
      <c r="I673" s="186" t="s">
        <v>249</v>
      </c>
      <c r="J673" s="185">
        <v>41640</v>
      </c>
      <c r="K673" s="185">
        <v>42735</v>
      </c>
      <c r="L673" s="301">
        <v>0</v>
      </c>
      <c r="M673" s="301">
        <v>0</v>
      </c>
      <c r="N673" s="301">
        <v>0</v>
      </c>
      <c r="O673" s="300">
        <f>P673+Q673</f>
        <v>934.8</v>
      </c>
      <c r="P673" s="301">
        <v>934.8</v>
      </c>
      <c r="Q673" s="301">
        <v>0</v>
      </c>
      <c r="R673" s="300">
        <f>S673+T673</f>
        <v>1962.7</v>
      </c>
      <c r="S673" s="301">
        <v>1962.7</v>
      </c>
      <c r="T673" s="301">
        <v>0</v>
      </c>
      <c r="U673" s="300">
        <f>V673+W673</f>
        <v>1879.4</v>
      </c>
      <c r="V673" s="301">
        <v>1879.4</v>
      </c>
      <c r="W673" s="301">
        <v>0</v>
      </c>
    </row>
    <row r="674" spans="1:23" ht="225">
      <c r="A674" s="100" t="s">
        <v>255</v>
      </c>
      <c r="B674" s="63" t="s">
        <v>132</v>
      </c>
      <c r="C674" s="608"/>
      <c r="D674" s="64"/>
      <c r="E674" s="382" t="s">
        <v>105</v>
      </c>
      <c r="F674" s="382" t="s">
        <v>135</v>
      </c>
      <c r="G674" s="382" t="s">
        <v>719</v>
      </c>
      <c r="H674" s="382" t="s">
        <v>259</v>
      </c>
      <c r="I674" s="180" t="s">
        <v>686</v>
      </c>
      <c r="J674" s="181" t="s">
        <v>687</v>
      </c>
      <c r="K674" s="181" t="s">
        <v>688</v>
      </c>
      <c r="L674" s="301">
        <v>0</v>
      </c>
      <c r="M674" s="301">
        <v>0</v>
      </c>
      <c r="N674" s="301">
        <v>0</v>
      </c>
      <c r="O674" s="300">
        <f>P674+Q674</f>
        <v>1671.1</v>
      </c>
      <c r="P674" s="301">
        <v>1671.1</v>
      </c>
      <c r="Q674" s="301">
        <v>0</v>
      </c>
      <c r="R674" s="300">
        <f>S674+T674</f>
        <v>1002.2</v>
      </c>
      <c r="S674" s="301">
        <v>1002.2</v>
      </c>
      <c r="T674" s="301">
        <v>0</v>
      </c>
      <c r="U674" s="300">
        <f>V674+W674</f>
        <v>1290</v>
      </c>
      <c r="V674" s="301">
        <v>1290</v>
      </c>
      <c r="W674" s="301">
        <v>0</v>
      </c>
    </row>
    <row r="675" spans="1:23" ht="47.25">
      <c r="A675" s="74" t="s">
        <v>48</v>
      </c>
      <c r="B675" s="63" t="s">
        <v>93</v>
      </c>
      <c r="C675" s="64" t="s">
        <v>81</v>
      </c>
      <c r="D675" s="64"/>
      <c r="E675" s="39"/>
      <c r="F675" s="39"/>
      <c r="G675" s="39"/>
      <c r="H675" s="40"/>
      <c r="I675" s="75"/>
      <c r="J675" s="76"/>
      <c r="K675" s="77"/>
      <c r="L675" s="300">
        <f>SUM(L676:L690)</f>
        <v>7324.199999999999</v>
      </c>
      <c r="M675" s="300">
        <f>SUM(M676:M690)</f>
        <v>22221.2</v>
      </c>
      <c r="N675" s="300">
        <f>SUM(N676:N690)</f>
        <v>16416</v>
      </c>
      <c r="O675" s="300">
        <f>P675+Q675</f>
        <v>7496.2</v>
      </c>
      <c r="P675" s="300">
        <f>SUM(P676:P690)</f>
        <v>7496.2</v>
      </c>
      <c r="Q675" s="300">
        <f>SUM(Q676:Q690)</f>
        <v>0</v>
      </c>
      <c r="R675" s="300">
        <f>S675+T675</f>
        <v>0</v>
      </c>
      <c r="S675" s="300">
        <f>SUM(S676:S690)</f>
        <v>0</v>
      </c>
      <c r="T675" s="300">
        <f>SUM(T676:T690)</f>
        <v>0</v>
      </c>
      <c r="U675" s="300">
        <f>V675+W675</f>
        <v>0</v>
      </c>
      <c r="V675" s="300">
        <f>SUM(V676:V690)</f>
        <v>0</v>
      </c>
      <c r="W675" s="300">
        <f>SUM(W676:W690)</f>
        <v>0</v>
      </c>
    </row>
    <row r="676" spans="1:23" ht="90">
      <c r="A676" s="74" t="s">
        <v>66</v>
      </c>
      <c r="B676" s="63" t="s">
        <v>93</v>
      </c>
      <c r="C676" s="64"/>
      <c r="D676" s="64"/>
      <c r="E676" s="382" t="s">
        <v>123</v>
      </c>
      <c r="F676" s="382" t="s">
        <v>118</v>
      </c>
      <c r="G676" s="382" t="s">
        <v>720</v>
      </c>
      <c r="H676" s="382" t="s">
        <v>721</v>
      </c>
      <c r="I676" s="180" t="s">
        <v>722</v>
      </c>
      <c r="J676" s="190">
        <v>40813</v>
      </c>
      <c r="K676" s="181">
        <v>41274</v>
      </c>
      <c r="L676" s="301">
        <v>29.1</v>
      </c>
      <c r="M676" s="301">
        <v>0</v>
      </c>
      <c r="N676" s="301">
        <v>0</v>
      </c>
      <c r="O676" s="300">
        <f aca="true" t="shared" si="97" ref="O676:O689">P676+Q676</f>
        <v>0</v>
      </c>
      <c r="P676" s="301">
        <v>0</v>
      </c>
      <c r="Q676" s="301">
        <v>0</v>
      </c>
      <c r="R676" s="300">
        <f aca="true" t="shared" si="98" ref="R676:R689">S676+T676</f>
        <v>0</v>
      </c>
      <c r="S676" s="301">
        <v>0</v>
      </c>
      <c r="T676" s="301">
        <v>0</v>
      </c>
      <c r="U676" s="300">
        <f aca="true" t="shared" si="99" ref="U676:U689">V676+W676</f>
        <v>0</v>
      </c>
      <c r="V676" s="301">
        <v>0</v>
      </c>
      <c r="W676" s="301">
        <v>0</v>
      </c>
    </row>
    <row r="677" spans="1:23" ht="47.25">
      <c r="A677" s="74" t="s">
        <v>723</v>
      </c>
      <c r="B677" s="63" t="s">
        <v>93</v>
      </c>
      <c r="C677" s="64"/>
      <c r="D677" s="64"/>
      <c r="E677" s="382" t="s">
        <v>123</v>
      </c>
      <c r="F677" s="382" t="s">
        <v>118</v>
      </c>
      <c r="G677" s="382" t="s">
        <v>163</v>
      </c>
      <c r="H677" s="382" t="s">
        <v>721</v>
      </c>
      <c r="I677" s="563" t="s">
        <v>724</v>
      </c>
      <c r="J677" s="609">
        <v>40437</v>
      </c>
      <c r="K677" s="565">
        <v>41639</v>
      </c>
      <c r="L677" s="301">
        <v>99.2</v>
      </c>
      <c r="M677" s="301">
        <v>0</v>
      </c>
      <c r="N677" s="301">
        <v>0</v>
      </c>
      <c r="O677" s="300">
        <f t="shared" si="97"/>
        <v>0</v>
      </c>
      <c r="P677" s="301">
        <v>0</v>
      </c>
      <c r="Q677" s="301">
        <v>0</v>
      </c>
      <c r="R677" s="300">
        <f t="shared" si="98"/>
        <v>0</v>
      </c>
      <c r="S677" s="301">
        <v>0</v>
      </c>
      <c r="T677" s="301">
        <v>0</v>
      </c>
      <c r="U677" s="300">
        <f t="shared" si="99"/>
        <v>0</v>
      </c>
      <c r="V677" s="301">
        <v>0</v>
      </c>
      <c r="W677" s="301">
        <v>0</v>
      </c>
    </row>
    <row r="678" spans="1:23" ht="47.25">
      <c r="A678" s="74" t="s">
        <v>725</v>
      </c>
      <c r="B678" s="63" t="s">
        <v>93</v>
      </c>
      <c r="C678" s="64"/>
      <c r="D678" s="64"/>
      <c r="E678" s="382" t="s">
        <v>123</v>
      </c>
      <c r="F678" s="382" t="s">
        <v>108</v>
      </c>
      <c r="G678" s="382" t="s">
        <v>163</v>
      </c>
      <c r="H678" s="382" t="s">
        <v>721</v>
      </c>
      <c r="I678" s="564"/>
      <c r="J678" s="610"/>
      <c r="K678" s="566"/>
      <c r="L678" s="301">
        <v>167.4</v>
      </c>
      <c r="M678" s="301">
        <v>0</v>
      </c>
      <c r="N678" s="301">
        <v>0</v>
      </c>
      <c r="O678" s="300">
        <f t="shared" si="97"/>
        <v>0</v>
      </c>
      <c r="P678" s="301">
        <v>0</v>
      </c>
      <c r="Q678" s="301">
        <v>0</v>
      </c>
      <c r="R678" s="300">
        <f t="shared" si="98"/>
        <v>0</v>
      </c>
      <c r="S678" s="301">
        <v>0</v>
      </c>
      <c r="T678" s="301">
        <v>0</v>
      </c>
      <c r="U678" s="300">
        <f t="shared" si="99"/>
        <v>0</v>
      </c>
      <c r="V678" s="301">
        <v>0</v>
      </c>
      <c r="W678" s="301">
        <v>0</v>
      </c>
    </row>
    <row r="679" spans="1:23" ht="90">
      <c r="A679" s="74" t="s">
        <v>726</v>
      </c>
      <c r="B679" s="63" t="s">
        <v>93</v>
      </c>
      <c r="C679" s="64"/>
      <c r="D679" s="64"/>
      <c r="E679" s="382" t="s">
        <v>123</v>
      </c>
      <c r="F679" s="382" t="s">
        <v>108</v>
      </c>
      <c r="G679" s="382" t="s">
        <v>720</v>
      </c>
      <c r="H679" s="382" t="s">
        <v>721</v>
      </c>
      <c r="I679" s="180" t="s">
        <v>722</v>
      </c>
      <c r="J679" s="190">
        <v>40813</v>
      </c>
      <c r="K679" s="181">
        <v>41274</v>
      </c>
      <c r="L679" s="301">
        <v>39.1</v>
      </c>
      <c r="M679" s="301">
        <v>0</v>
      </c>
      <c r="N679" s="301">
        <v>0</v>
      </c>
      <c r="O679" s="300">
        <f t="shared" si="97"/>
        <v>0</v>
      </c>
      <c r="P679" s="301">
        <v>0</v>
      </c>
      <c r="Q679" s="301">
        <v>0</v>
      </c>
      <c r="R679" s="300">
        <f t="shared" si="98"/>
        <v>0</v>
      </c>
      <c r="S679" s="301">
        <v>0</v>
      </c>
      <c r="T679" s="301">
        <v>0</v>
      </c>
      <c r="U679" s="300">
        <f t="shared" si="99"/>
        <v>0</v>
      </c>
      <c r="V679" s="301">
        <v>0</v>
      </c>
      <c r="W679" s="301">
        <v>0</v>
      </c>
    </row>
    <row r="680" spans="1:23" ht="47.25">
      <c r="A680" s="74" t="s">
        <v>727</v>
      </c>
      <c r="B680" s="63" t="s">
        <v>93</v>
      </c>
      <c r="C680" s="64"/>
      <c r="D680" s="64"/>
      <c r="E680" s="382" t="s">
        <v>123</v>
      </c>
      <c r="F680" s="382" t="s">
        <v>141</v>
      </c>
      <c r="G680" s="382" t="s">
        <v>140</v>
      </c>
      <c r="H680" s="382" t="s">
        <v>721</v>
      </c>
      <c r="I680" s="180" t="s">
        <v>666</v>
      </c>
      <c r="J680" s="181">
        <v>40402</v>
      </c>
      <c r="K680" s="180" t="s">
        <v>113</v>
      </c>
      <c r="L680" s="301">
        <v>337.1</v>
      </c>
      <c r="M680" s="301">
        <v>0</v>
      </c>
      <c r="N680" s="301">
        <v>0</v>
      </c>
      <c r="O680" s="300">
        <f t="shared" si="97"/>
        <v>0</v>
      </c>
      <c r="P680" s="301">
        <v>0</v>
      </c>
      <c r="Q680" s="301">
        <v>0</v>
      </c>
      <c r="R680" s="300">
        <f t="shared" si="98"/>
        <v>0</v>
      </c>
      <c r="S680" s="301">
        <v>0</v>
      </c>
      <c r="T680" s="301">
        <v>0</v>
      </c>
      <c r="U680" s="300">
        <f t="shared" si="99"/>
        <v>0</v>
      </c>
      <c r="V680" s="301">
        <v>0</v>
      </c>
      <c r="W680" s="301">
        <v>0</v>
      </c>
    </row>
    <row r="681" spans="1:23" ht="78.75">
      <c r="A681" s="74" t="s">
        <v>728</v>
      </c>
      <c r="B681" s="63" t="s">
        <v>93</v>
      </c>
      <c r="C681" s="64"/>
      <c r="D681" s="64"/>
      <c r="E681" s="382" t="s">
        <v>123</v>
      </c>
      <c r="F681" s="382" t="s">
        <v>141</v>
      </c>
      <c r="G681" s="382" t="s">
        <v>163</v>
      </c>
      <c r="H681" s="382" t="s">
        <v>721</v>
      </c>
      <c r="I681" s="180" t="s">
        <v>724</v>
      </c>
      <c r="J681" s="190">
        <v>40437</v>
      </c>
      <c r="K681" s="181">
        <v>41639</v>
      </c>
      <c r="L681" s="301">
        <v>66.3</v>
      </c>
      <c r="M681" s="301">
        <v>0</v>
      </c>
      <c r="N681" s="301">
        <v>0</v>
      </c>
      <c r="O681" s="300">
        <f t="shared" si="97"/>
        <v>0</v>
      </c>
      <c r="P681" s="301">
        <v>0</v>
      </c>
      <c r="Q681" s="301">
        <v>0</v>
      </c>
      <c r="R681" s="300">
        <f t="shared" si="98"/>
        <v>0</v>
      </c>
      <c r="S681" s="301">
        <v>0</v>
      </c>
      <c r="T681" s="301">
        <v>0</v>
      </c>
      <c r="U681" s="300">
        <f t="shared" si="99"/>
        <v>0</v>
      </c>
      <c r="V681" s="301">
        <v>0</v>
      </c>
      <c r="W681" s="301">
        <v>0</v>
      </c>
    </row>
    <row r="682" spans="1:23" ht="90">
      <c r="A682" s="74" t="s">
        <v>729</v>
      </c>
      <c r="B682" s="63" t="s">
        <v>93</v>
      </c>
      <c r="C682" s="64"/>
      <c r="D682" s="64"/>
      <c r="E682" s="382" t="s">
        <v>123</v>
      </c>
      <c r="F682" s="382" t="s">
        <v>141</v>
      </c>
      <c r="G682" s="382" t="s">
        <v>730</v>
      </c>
      <c r="H682" s="382" t="s">
        <v>721</v>
      </c>
      <c r="I682" s="180" t="s">
        <v>731</v>
      </c>
      <c r="J682" s="190">
        <v>40823</v>
      </c>
      <c r="K682" s="181">
        <v>42004</v>
      </c>
      <c r="L682" s="301">
        <v>1790</v>
      </c>
      <c r="M682" s="301">
        <v>0</v>
      </c>
      <c r="N682" s="301">
        <v>0</v>
      </c>
      <c r="O682" s="300">
        <f t="shared" si="97"/>
        <v>0</v>
      </c>
      <c r="P682" s="301">
        <v>0</v>
      </c>
      <c r="Q682" s="301">
        <v>0</v>
      </c>
      <c r="R682" s="300">
        <f t="shared" si="98"/>
        <v>0</v>
      </c>
      <c r="S682" s="301">
        <v>0</v>
      </c>
      <c r="T682" s="301">
        <v>0</v>
      </c>
      <c r="U682" s="300">
        <f t="shared" si="99"/>
        <v>0</v>
      </c>
      <c r="V682" s="301">
        <v>0</v>
      </c>
      <c r="W682" s="301">
        <v>0</v>
      </c>
    </row>
    <row r="683" spans="1:23" ht="90">
      <c r="A683" s="74" t="s">
        <v>732</v>
      </c>
      <c r="B683" s="63" t="s">
        <v>93</v>
      </c>
      <c r="C683" s="64"/>
      <c r="D683" s="64"/>
      <c r="E683" s="382" t="s">
        <v>123</v>
      </c>
      <c r="F683" s="382" t="s">
        <v>141</v>
      </c>
      <c r="G683" s="382" t="s">
        <v>464</v>
      </c>
      <c r="H683" s="382" t="s">
        <v>721</v>
      </c>
      <c r="I683" s="180" t="s">
        <v>465</v>
      </c>
      <c r="J683" s="190">
        <v>41194</v>
      </c>
      <c r="K683" s="181">
        <v>41639</v>
      </c>
      <c r="L683" s="301">
        <v>0</v>
      </c>
      <c r="M683" s="301">
        <v>2000</v>
      </c>
      <c r="N683" s="301">
        <v>1967.9</v>
      </c>
      <c r="O683" s="300">
        <f t="shared" si="97"/>
        <v>0</v>
      </c>
      <c r="P683" s="301">
        <v>0</v>
      </c>
      <c r="Q683" s="301">
        <v>0</v>
      </c>
      <c r="R683" s="300">
        <f t="shared" si="98"/>
        <v>0</v>
      </c>
      <c r="S683" s="301">
        <v>0</v>
      </c>
      <c r="T683" s="301">
        <v>0</v>
      </c>
      <c r="U683" s="300">
        <f t="shared" si="99"/>
        <v>0</v>
      </c>
      <c r="V683" s="301">
        <v>0</v>
      </c>
      <c r="W683" s="301">
        <v>0</v>
      </c>
    </row>
    <row r="684" spans="1:23" ht="90">
      <c r="A684" s="74" t="s">
        <v>733</v>
      </c>
      <c r="B684" s="63" t="s">
        <v>93</v>
      </c>
      <c r="C684" s="64"/>
      <c r="D684" s="64"/>
      <c r="E684" s="382" t="s">
        <v>123</v>
      </c>
      <c r="F684" s="382" t="s">
        <v>141</v>
      </c>
      <c r="G684" s="382" t="s">
        <v>720</v>
      </c>
      <c r="H684" s="382" t="s">
        <v>721</v>
      </c>
      <c r="I684" s="180" t="s">
        <v>722</v>
      </c>
      <c r="J684" s="190">
        <v>40813</v>
      </c>
      <c r="K684" s="181">
        <v>41274</v>
      </c>
      <c r="L684" s="301">
        <v>82.7</v>
      </c>
      <c r="M684" s="301">
        <v>0</v>
      </c>
      <c r="N684" s="301">
        <v>0</v>
      </c>
      <c r="O684" s="300">
        <f t="shared" si="97"/>
        <v>0</v>
      </c>
      <c r="P684" s="301">
        <v>0</v>
      </c>
      <c r="Q684" s="301">
        <v>0</v>
      </c>
      <c r="R684" s="300">
        <f t="shared" si="98"/>
        <v>0</v>
      </c>
      <c r="S684" s="301">
        <v>0</v>
      </c>
      <c r="T684" s="301">
        <v>0</v>
      </c>
      <c r="U684" s="300">
        <f t="shared" si="99"/>
        <v>0</v>
      </c>
      <c r="V684" s="301">
        <v>0</v>
      </c>
      <c r="W684" s="301">
        <v>0</v>
      </c>
    </row>
    <row r="685" spans="1:23" ht="90">
      <c r="A685" s="74" t="s">
        <v>734</v>
      </c>
      <c r="B685" s="63" t="s">
        <v>93</v>
      </c>
      <c r="C685" s="64"/>
      <c r="D685" s="64"/>
      <c r="E685" s="382" t="s">
        <v>123</v>
      </c>
      <c r="F685" s="382" t="s">
        <v>141</v>
      </c>
      <c r="G685" s="382" t="s">
        <v>153</v>
      </c>
      <c r="H685" s="382" t="s">
        <v>721</v>
      </c>
      <c r="I685" s="180" t="s">
        <v>735</v>
      </c>
      <c r="J685" s="190">
        <v>41410</v>
      </c>
      <c r="K685" s="181">
        <v>41639</v>
      </c>
      <c r="L685" s="301">
        <v>0</v>
      </c>
      <c r="M685" s="301">
        <v>10.5</v>
      </c>
      <c r="N685" s="301">
        <v>10.5</v>
      </c>
      <c r="O685" s="300">
        <f t="shared" si="97"/>
        <v>0</v>
      </c>
      <c r="P685" s="301">
        <v>0</v>
      </c>
      <c r="Q685" s="301">
        <v>0</v>
      </c>
      <c r="R685" s="300">
        <f t="shared" si="98"/>
        <v>0</v>
      </c>
      <c r="S685" s="301">
        <v>0</v>
      </c>
      <c r="T685" s="301">
        <v>0</v>
      </c>
      <c r="U685" s="300">
        <f t="shared" si="99"/>
        <v>0</v>
      </c>
      <c r="V685" s="301">
        <v>0</v>
      </c>
      <c r="W685" s="301">
        <v>0</v>
      </c>
    </row>
    <row r="686" spans="1:23" ht="78.75">
      <c r="A686" s="74" t="s">
        <v>736</v>
      </c>
      <c r="B686" s="63" t="s">
        <v>93</v>
      </c>
      <c r="C686" s="64"/>
      <c r="D686" s="64"/>
      <c r="E686" s="382" t="s">
        <v>126</v>
      </c>
      <c r="F686" s="382" t="s">
        <v>118</v>
      </c>
      <c r="G686" s="382" t="s">
        <v>163</v>
      </c>
      <c r="H686" s="382" t="s">
        <v>721</v>
      </c>
      <c r="I686" s="180" t="s">
        <v>724</v>
      </c>
      <c r="J686" s="190">
        <v>40437</v>
      </c>
      <c r="K686" s="181">
        <v>41639</v>
      </c>
      <c r="L686" s="301">
        <v>106.3</v>
      </c>
      <c r="M686" s="301">
        <v>0</v>
      </c>
      <c r="N686" s="301">
        <v>0</v>
      </c>
      <c r="O686" s="300">
        <f t="shared" si="97"/>
        <v>0</v>
      </c>
      <c r="P686" s="301">
        <v>0</v>
      </c>
      <c r="Q686" s="301">
        <v>0</v>
      </c>
      <c r="R686" s="300">
        <f t="shared" si="98"/>
        <v>0</v>
      </c>
      <c r="S686" s="301">
        <v>0</v>
      </c>
      <c r="T686" s="301">
        <v>0</v>
      </c>
      <c r="U686" s="300">
        <f t="shared" si="99"/>
        <v>0</v>
      </c>
      <c r="V686" s="301">
        <v>0</v>
      </c>
      <c r="W686" s="301">
        <v>0</v>
      </c>
    </row>
    <row r="687" spans="1:23" ht="202.5">
      <c r="A687" s="74" t="s">
        <v>737</v>
      </c>
      <c r="B687" s="63" t="s">
        <v>93</v>
      </c>
      <c r="C687" s="64"/>
      <c r="D687" s="64"/>
      <c r="E687" s="382" t="s">
        <v>126</v>
      </c>
      <c r="F687" s="382" t="s">
        <v>118</v>
      </c>
      <c r="G687" s="382" t="s">
        <v>738</v>
      </c>
      <c r="H687" s="382" t="s">
        <v>721</v>
      </c>
      <c r="I687" s="180" t="s">
        <v>712</v>
      </c>
      <c r="J687" s="181" t="s">
        <v>713</v>
      </c>
      <c r="K687" s="181" t="s">
        <v>714</v>
      </c>
      <c r="L687" s="301">
        <v>3788.6</v>
      </c>
      <c r="M687" s="301">
        <v>16590.9</v>
      </c>
      <c r="N687" s="301">
        <v>10883.5</v>
      </c>
      <c r="O687" s="300">
        <f t="shared" si="97"/>
        <v>7496.2</v>
      </c>
      <c r="P687" s="301">
        <v>7496.2</v>
      </c>
      <c r="Q687" s="301">
        <v>0</v>
      </c>
      <c r="R687" s="300">
        <f t="shared" si="98"/>
        <v>0</v>
      </c>
      <c r="S687" s="301">
        <v>0</v>
      </c>
      <c r="T687" s="301">
        <v>0</v>
      </c>
      <c r="U687" s="300">
        <f t="shared" si="99"/>
        <v>0</v>
      </c>
      <c r="V687" s="301">
        <v>0</v>
      </c>
      <c r="W687" s="301">
        <v>0</v>
      </c>
    </row>
    <row r="688" spans="1:23" ht="90">
      <c r="A688" s="74" t="s">
        <v>739</v>
      </c>
      <c r="B688" s="63" t="s">
        <v>93</v>
      </c>
      <c r="C688" s="64"/>
      <c r="D688" s="64"/>
      <c r="E688" s="382" t="s">
        <v>126</v>
      </c>
      <c r="F688" s="382" t="s">
        <v>118</v>
      </c>
      <c r="G688" s="382" t="s">
        <v>720</v>
      </c>
      <c r="H688" s="382" t="s">
        <v>721</v>
      </c>
      <c r="I688" s="180" t="s">
        <v>740</v>
      </c>
      <c r="J688" s="190">
        <v>40813</v>
      </c>
      <c r="K688" s="181">
        <v>41274</v>
      </c>
      <c r="L688" s="301">
        <v>45.5</v>
      </c>
      <c r="M688" s="301">
        <v>0</v>
      </c>
      <c r="N688" s="301">
        <v>0</v>
      </c>
      <c r="O688" s="300">
        <f t="shared" si="97"/>
        <v>0</v>
      </c>
      <c r="P688" s="301">
        <v>0</v>
      </c>
      <c r="Q688" s="301">
        <v>0</v>
      </c>
      <c r="R688" s="300">
        <f t="shared" si="98"/>
        <v>0</v>
      </c>
      <c r="S688" s="301">
        <v>0</v>
      </c>
      <c r="T688" s="301">
        <v>0</v>
      </c>
      <c r="U688" s="300">
        <f t="shared" si="99"/>
        <v>0</v>
      </c>
      <c r="V688" s="301">
        <v>0</v>
      </c>
      <c r="W688" s="301">
        <v>0</v>
      </c>
    </row>
    <row r="689" spans="1:23" ht="90">
      <c r="A689" s="74" t="s">
        <v>741</v>
      </c>
      <c r="B689" s="63" t="s">
        <v>93</v>
      </c>
      <c r="C689" s="64"/>
      <c r="D689" s="64"/>
      <c r="E689" s="382" t="s">
        <v>245</v>
      </c>
      <c r="F689" s="382" t="s">
        <v>105</v>
      </c>
      <c r="G689" s="382" t="s">
        <v>398</v>
      </c>
      <c r="H689" s="382" t="s">
        <v>721</v>
      </c>
      <c r="I689" s="180" t="s">
        <v>536</v>
      </c>
      <c r="J689" s="190">
        <v>40998</v>
      </c>
      <c r="K689" s="181">
        <v>41274</v>
      </c>
      <c r="L689" s="301">
        <v>772.9</v>
      </c>
      <c r="M689" s="301">
        <v>0</v>
      </c>
      <c r="N689" s="301">
        <v>0</v>
      </c>
      <c r="O689" s="300">
        <f t="shared" si="97"/>
        <v>0</v>
      </c>
      <c r="P689" s="301">
        <v>0</v>
      </c>
      <c r="Q689" s="301">
        <v>0</v>
      </c>
      <c r="R689" s="300">
        <f t="shared" si="98"/>
        <v>0</v>
      </c>
      <c r="S689" s="301">
        <v>0</v>
      </c>
      <c r="T689" s="301">
        <v>0</v>
      </c>
      <c r="U689" s="300">
        <f t="shared" si="99"/>
        <v>0</v>
      </c>
      <c r="V689" s="301">
        <v>0</v>
      </c>
      <c r="W689" s="301">
        <v>0</v>
      </c>
    </row>
    <row r="690" spans="1:23" ht="90">
      <c r="A690" s="74" t="s">
        <v>742</v>
      </c>
      <c r="B690" s="63" t="s">
        <v>93</v>
      </c>
      <c r="C690" s="64"/>
      <c r="D690" s="64"/>
      <c r="E690" s="382" t="s">
        <v>80</v>
      </c>
      <c r="F690" s="382" t="s">
        <v>118</v>
      </c>
      <c r="G690" s="382" t="s">
        <v>387</v>
      </c>
      <c r="H690" s="382" t="s">
        <v>721</v>
      </c>
      <c r="I690" s="180" t="s">
        <v>743</v>
      </c>
      <c r="J690" s="190">
        <v>41187</v>
      </c>
      <c r="K690" s="181">
        <v>41639</v>
      </c>
      <c r="L690" s="301">
        <v>0</v>
      </c>
      <c r="M690" s="301">
        <v>3619.8</v>
      </c>
      <c r="N690" s="301">
        <v>3554.1</v>
      </c>
      <c r="O690" s="300">
        <f>P690+Q690</f>
        <v>0</v>
      </c>
      <c r="P690" s="301">
        <v>0</v>
      </c>
      <c r="Q690" s="301">
        <v>0</v>
      </c>
      <c r="R690" s="300">
        <f>S690+T690</f>
        <v>0</v>
      </c>
      <c r="S690" s="301">
        <v>0</v>
      </c>
      <c r="T690" s="301">
        <v>0</v>
      </c>
      <c r="U690" s="300">
        <f>V690+W690</f>
        <v>0</v>
      </c>
      <c r="V690" s="301">
        <v>0</v>
      </c>
      <c r="W690" s="301">
        <v>0</v>
      </c>
    </row>
    <row r="691" spans="1:23" ht="31.5">
      <c r="A691" s="100" t="s">
        <v>49</v>
      </c>
      <c r="B691" s="78" t="s">
        <v>50</v>
      </c>
      <c r="C691" s="79" t="s">
        <v>81</v>
      </c>
      <c r="D691" s="79"/>
      <c r="E691" s="39"/>
      <c r="F691" s="39"/>
      <c r="G691" s="39"/>
      <c r="H691" s="40"/>
      <c r="I691" s="65"/>
      <c r="J691" s="44"/>
      <c r="K691" s="45"/>
      <c r="L691" s="300">
        <f>L692</f>
        <v>0</v>
      </c>
      <c r="M691" s="300">
        <f aca="true" t="shared" si="100" ref="M691:W691">M692</f>
        <v>31</v>
      </c>
      <c r="N691" s="300">
        <f t="shared" si="100"/>
        <v>31</v>
      </c>
      <c r="O691" s="300">
        <f>P691+Q691</f>
        <v>0</v>
      </c>
      <c r="P691" s="300">
        <f t="shared" si="100"/>
        <v>0</v>
      </c>
      <c r="Q691" s="300">
        <f t="shared" si="100"/>
        <v>0</v>
      </c>
      <c r="R691" s="300">
        <f>S691+T691</f>
        <v>0</v>
      </c>
      <c r="S691" s="300">
        <f t="shared" si="100"/>
        <v>0</v>
      </c>
      <c r="T691" s="300">
        <f t="shared" si="100"/>
        <v>0</v>
      </c>
      <c r="U691" s="300">
        <f>V691+W691</f>
        <v>0</v>
      </c>
      <c r="V691" s="300">
        <f t="shared" si="100"/>
        <v>0</v>
      </c>
      <c r="W691" s="300">
        <f t="shared" si="100"/>
        <v>0</v>
      </c>
    </row>
    <row r="692" spans="1:23" ht="101.25">
      <c r="A692" s="100" t="s">
        <v>67</v>
      </c>
      <c r="B692" s="78" t="s">
        <v>50</v>
      </c>
      <c r="C692" s="79"/>
      <c r="D692" s="79"/>
      <c r="E692" s="42" t="s">
        <v>105</v>
      </c>
      <c r="F692" s="42" t="s">
        <v>135</v>
      </c>
      <c r="G692" s="42" t="s">
        <v>744</v>
      </c>
      <c r="H692" s="42" t="s">
        <v>372</v>
      </c>
      <c r="I692" s="180" t="s">
        <v>745</v>
      </c>
      <c r="J692" s="190">
        <v>41382</v>
      </c>
      <c r="K692" s="181">
        <v>41639</v>
      </c>
      <c r="L692" s="301">
        <v>0</v>
      </c>
      <c r="M692" s="301">
        <v>31</v>
      </c>
      <c r="N692" s="301">
        <v>31</v>
      </c>
      <c r="O692" s="300">
        <f>P692+Q692</f>
        <v>0</v>
      </c>
      <c r="P692" s="301">
        <v>0</v>
      </c>
      <c r="Q692" s="301">
        <v>0</v>
      </c>
      <c r="R692" s="300">
        <f>S692+T692</f>
        <v>0</v>
      </c>
      <c r="S692" s="301">
        <v>0</v>
      </c>
      <c r="T692" s="301">
        <v>0</v>
      </c>
      <c r="U692" s="300">
        <f>V692+W692</f>
        <v>0</v>
      </c>
      <c r="V692" s="301">
        <v>0</v>
      </c>
      <c r="W692" s="301">
        <v>0</v>
      </c>
    </row>
    <row r="693" spans="1:23" ht="15.75">
      <c r="A693" s="550" t="s">
        <v>52</v>
      </c>
      <c r="B693" s="550"/>
      <c r="C693" s="550"/>
      <c r="D693" s="550"/>
      <c r="E693" s="550"/>
      <c r="F693" s="550"/>
      <c r="G693" s="550"/>
      <c r="H693" s="550"/>
      <c r="I693" s="550"/>
      <c r="J693" s="550"/>
      <c r="K693" s="550"/>
      <c r="L693" s="300">
        <f>L694+L701</f>
        <v>3782.5</v>
      </c>
      <c r="M693" s="300">
        <f>M694+M701</f>
        <v>3434.3</v>
      </c>
      <c r="N693" s="300">
        <f aca="true" t="shared" si="101" ref="N693:W693">N694+N701</f>
        <v>3434.3</v>
      </c>
      <c r="O693" s="300">
        <f aca="true" t="shared" si="102" ref="O693:O698">P693+Q693</f>
        <v>3957.5</v>
      </c>
      <c r="P693" s="300">
        <f t="shared" si="101"/>
        <v>3957.5</v>
      </c>
      <c r="Q693" s="300">
        <f t="shared" si="101"/>
        <v>0</v>
      </c>
      <c r="R693" s="300">
        <f aca="true" t="shared" si="103" ref="R693:R698">S693+T693</f>
        <v>3434.7</v>
      </c>
      <c r="S693" s="300">
        <f t="shared" si="101"/>
        <v>3434.7</v>
      </c>
      <c r="T693" s="300">
        <f t="shared" si="101"/>
        <v>0</v>
      </c>
      <c r="U693" s="300">
        <f aca="true" t="shared" si="104" ref="U693:U698">V693+W693</f>
        <v>3644.3</v>
      </c>
      <c r="V693" s="300">
        <f t="shared" si="101"/>
        <v>3644.3</v>
      </c>
      <c r="W693" s="300">
        <f t="shared" si="101"/>
        <v>0</v>
      </c>
    </row>
    <row r="694" spans="1:23" ht="94.5">
      <c r="A694" s="427" t="s">
        <v>53</v>
      </c>
      <c r="B694" s="187" t="s">
        <v>131</v>
      </c>
      <c r="C694" s="374"/>
      <c r="D694" s="374"/>
      <c r="E694" s="428"/>
      <c r="F694" s="428"/>
      <c r="G694" s="428"/>
      <c r="H694" s="384"/>
      <c r="I694" s="422"/>
      <c r="J694" s="429"/>
      <c r="K694" s="430"/>
      <c r="L694" s="300">
        <f>SUM(L695:L698)</f>
        <v>3782.5</v>
      </c>
      <c r="M694" s="300">
        <f>SUM(M695:M698)</f>
        <v>3404.3</v>
      </c>
      <c r="N694" s="300">
        <f aca="true" t="shared" si="105" ref="N694:W694">SUM(N695:N698)</f>
        <v>3404.3</v>
      </c>
      <c r="O694" s="300">
        <f t="shared" si="102"/>
        <v>3404.3</v>
      </c>
      <c r="P694" s="300">
        <f t="shared" si="105"/>
        <v>3404.3</v>
      </c>
      <c r="Q694" s="300">
        <f t="shared" si="105"/>
        <v>0</v>
      </c>
      <c r="R694" s="300">
        <f t="shared" si="103"/>
        <v>3434.7</v>
      </c>
      <c r="S694" s="300">
        <f t="shared" si="105"/>
        <v>3434.7</v>
      </c>
      <c r="T694" s="300">
        <f t="shared" si="105"/>
        <v>0</v>
      </c>
      <c r="U694" s="300">
        <f t="shared" si="104"/>
        <v>3644.3</v>
      </c>
      <c r="V694" s="300">
        <f t="shared" si="105"/>
        <v>3644.3</v>
      </c>
      <c r="W694" s="300">
        <f t="shared" si="105"/>
        <v>0</v>
      </c>
    </row>
    <row r="695" spans="1:23" ht="78.75">
      <c r="A695" s="74" t="s">
        <v>68</v>
      </c>
      <c r="B695" s="349" t="s">
        <v>746</v>
      </c>
      <c r="C695" s="611" t="s">
        <v>747</v>
      </c>
      <c r="D695" s="64"/>
      <c r="E695" s="379" t="s">
        <v>141</v>
      </c>
      <c r="F695" s="379" t="s">
        <v>105</v>
      </c>
      <c r="G695" s="379" t="s">
        <v>748</v>
      </c>
      <c r="H695" s="379" t="s">
        <v>749</v>
      </c>
      <c r="I695" s="563" t="s">
        <v>750</v>
      </c>
      <c r="J695" s="565" t="s">
        <v>751</v>
      </c>
      <c r="K695" s="563" t="s">
        <v>752</v>
      </c>
      <c r="L695" s="301">
        <v>745</v>
      </c>
      <c r="M695" s="301">
        <v>670.5</v>
      </c>
      <c r="N695" s="301">
        <v>670.5</v>
      </c>
      <c r="O695" s="300">
        <f t="shared" si="102"/>
        <v>477.7</v>
      </c>
      <c r="P695" s="301">
        <v>477.7</v>
      </c>
      <c r="Q695" s="301">
        <v>0</v>
      </c>
      <c r="R695" s="300">
        <f t="shared" si="103"/>
        <v>507.3</v>
      </c>
      <c r="S695" s="301">
        <v>507.3</v>
      </c>
      <c r="T695" s="301">
        <v>0</v>
      </c>
      <c r="U695" s="300">
        <f t="shared" si="104"/>
        <v>538.3</v>
      </c>
      <c r="V695" s="301">
        <v>538.3</v>
      </c>
      <c r="W695" s="301">
        <v>0</v>
      </c>
    </row>
    <row r="696" spans="1:23" ht="78.75">
      <c r="A696" s="74" t="s">
        <v>753</v>
      </c>
      <c r="B696" s="349" t="s">
        <v>746</v>
      </c>
      <c r="C696" s="612"/>
      <c r="D696" s="64"/>
      <c r="E696" s="379" t="s">
        <v>141</v>
      </c>
      <c r="F696" s="379" t="s">
        <v>105</v>
      </c>
      <c r="G696" s="379" t="s">
        <v>754</v>
      </c>
      <c r="H696" s="379" t="s">
        <v>749</v>
      </c>
      <c r="I696" s="572"/>
      <c r="J696" s="602"/>
      <c r="K696" s="572"/>
      <c r="L696" s="301">
        <v>1117.5</v>
      </c>
      <c r="M696" s="301">
        <v>1005.8</v>
      </c>
      <c r="N696" s="301">
        <v>1005.8</v>
      </c>
      <c r="O696" s="300">
        <f t="shared" si="102"/>
        <v>1198.6</v>
      </c>
      <c r="P696" s="301">
        <v>1198.6</v>
      </c>
      <c r="Q696" s="301">
        <v>0</v>
      </c>
      <c r="R696" s="300">
        <f t="shared" si="103"/>
        <v>1183.7</v>
      </c>
      <c r="S696" s="301">
        <v>1183.7</v>
      </c>
      <c r="T696" s="301">
        <v>0</v>
      </c>
      <c r="U696" s="300">
        <f t="shared" si="104"/>
        <v>1256</v>
      </c>
      <c r="V696" s="301">
        <v>1256</v>
      </c>
      <c r="W696" s="301">
        <v>0</v>
      </c>
    </row>
    <row r="697" spans="1:23" ht="78.75">
      <c r="A697" s="74" t="s">
        <v>755</v>
      </c>
      <c r="B697" s="349" t="s">
        <v>746</v>
      </c>
      <c r="C697" s="611" t="s">
        <v>756</v>
      </c>
      <c r="D697" s="40"/>
      <c r="E697" s="379" t="s">
        <v>141</v>
      </c>
      <c r="F697" s="379" t="s">
        <v>118</v>
      </c>
      <c r="G697" s="379" t="s">
        <v>748</v>
      </c>
      <c r="H697" s="379" t="s">
        <v>749</v>
      </c>
      <c r="I697" s="572"/>
      <c r="J697" s="602"/>
      <c r="K697" s="572"/>
      <c r="L697" s="301">
        <v>768</v>
      </c>
      <c r="M697" s="301">
        <v>691.2</v>
      </c>
      <c r="N697" s="301">
        <v>691.2</v>
      </c>
      <c r="O697" s="300">
        <f t="shared" si="102"/>
        <v>492.5</v>
      </c>
      <c r="P697" s="301">
        <v>492.5</v>
      </c>
      <c r="Q697" s="301">
        <v>0</v>
      </c>
      <c r="R697" s="300">
        <f t="shared" si="103"/>
        <v>523.1</v>
      </c>
      <c r="S697" s="301">
        <v>523.1</v>
      </c>
      <c r="T697" s="301">
        <v>0</v>
      </c>
      <c r="U697" s="300">
        <f t="shared" si="104"/>
        <v>555</v>
      </c>
      <c r="V697" s="301">
        <v>555</v>
      </c>
      <c r="W697" s="301">
        <v>0</v>
      </c>
    </row>
    <row r="698" spans="1:23" ht="78.75">
      <c r="A698" s="74" t="s">
        <v>757</v>
      </c>
      <c r="B698" s="349" t="s">
        <v>746</v>
      </c>
      <c r="C698" s="612"/>
      <c r="D698" s="40"/>
      <c r="E698" s="379" t="s">
        <v>141</v>
      </c>
      <c r="F698" s="379" t="s">
        <v>118</v>
      </c>
      <c r="G698" s="379" t="s">
        <v>758</v>
      </c>
      <c r="H698" s="379" t="s">
        <v>749</v>
      </c>
      <c r="I698" s="564"/>
      <c r="J698" s="566"/>
      <c r="K698" s="564"/>
      <c r="L698" s="301">
        <v>1152</v>
      </c>
      <c r="M698" s="301">
        <v>1036.8</v>
      </c>
      <c r="N698" s="301">
        <v>1036.8</v>
      </c>
      <c r="O698" s="300">
        <f t="shared" si="102"/>
        <v>1235.5</v>
      </c>
      <c r="P698" s="301">
        <v>1235.5</v>
      </c>
      <c r="Q698" s="301">
        <v>0</v>
      </c>
      <c r="R698" s="300">
        <f t="shared" si="103"/>
        <v>1220.6</v>
      </c>
      <c r="S698" s="301">
        <v>1220.6</v>
      </c>
      <c r="T698" s="301">
        <v>0</v>
      </c>
      <c r="U698" s="300">
        <f t="shared" si="104"/>
        <v>1295</v>
      </c>
      <c r="V698" s="301">
        <v>1295</v>
      </c>
      <c r="W698" s="301">
        <v>0</v>
      </c>
    </row>
    <row r="699" spans="1:23" ht="47.25">
      <c r="A699" s="427" t="s">
        <v>56</v>
      </c>
      <c r="B699" s="428" t="s">
        <v>433</v>
      </c>
      <c r="C699" s="431" t="s">
        <v>81</v>
      </c>
      <c r="D699" s="431"/>
      <c r="E699" s="428"/>
      <c r="F699" s="428"/>
      <c r="G699" s="428"/>
      <c r="H699" s="431"/>
      <c r="I699" s="420"/>
      <c r="J699" s="420"/>
      <c r="K699" s="430"/>
      <c r="L699" s="526"/>
      <c r="M699" s="526"/>
      <c r="N699" s="526"/>
      <c r="O699" s="526"/>
      <c r="P699" s="526"/>
      <c r="Q699" s="526"/>
      <c r="R699" s="526"/>
      <c r="S699" s="526"/>
      <c r="T699" s="526"/>
      <c r="U699" s="526"/>
      <c r="V699" s="526"/>
      <c r="W699" s="300"/>
    </row>
    <row r="700" spans="1:23" ht="15.75">
      <c r="A700" s="74" t="s">
        <v>69</v>
      </c>
      <c r="B700" s="39"/>
      <c r="C700" s="40"/>
      <c r="D700" s="40"/>
      <c r="E700" s="39"/>
      <c r="F700" s="39"/>
      <c r="G700" s="39"/>
      <c r="H700" s="40"/>
      <c r="I700" s="75"/>
      <c r="J700" s="76"/>
      <c r="K700" s="77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301"/>
    </row>
    <row r="701" spans="1:23" ht="31.5">
      <c r="A701" s="433" t="s">
        <v>55</v>
      </c>
      <c r="B701" s="434" t="s">
        <v>54</v>
      </c>
      <c r="C701" s="435" t="s">
        <v>81</v>
      </c>
      <c r="D701" s="435"/>
      <c r="E701" s="428"/>
      <c r="F701" s="428"/>
      <c r="G701" s="428"/>
      <c r="H701" s="431"/>
      <c r="I701" s="376"/>
      <c r="J701" s="436"/>
      <c r="K701" s="377"/>
      <c r="L701" s="300">
        <f>L702</f>
        <v>0</v>
      </c>
      <c r="M701" s="300">
        <f aca="true" t="shared" si="106" ref="M701:W701">M702</f>
        <v>30</v>
      </c>
      <c r="N701" s="300">
        <f t="shared" si="106"/>
        <v>30</v>
      </c>
      <c r="O701" s="300">
        <f>P701+Q701</f>
        <v>553.2</v>
      </c>
      <c r="P701" s="300">
        <f t="shared" si="106"/>
        <v>553.2</v>
      </c>
      <c r="Q701" s="300">
        <f t="shared" si="106"/>
        <v>0</v>
      </c>
      <c r="R701" s="300">
        <f>S701+T701</f>
        <v>0</v>
      </c>
      <c r="S701" s="300">
        <f t="shared" si="106"/>
        <v>0</v>
      </c>
      <c r="T701" s="300">
        <f t="shared" si="106"/>
        <v>0</v>
      </c>
      <c r="U701" s="300">
        <f>V701+W701</f>
        <v>0</v>
      </c>
      <c r="V701" s="300">
        <f t="shared" si="106"/>
        <v>0</v>
      </c>
      <c r="W701" s="300">
        <f t="shared" si="106"/>
        <v>0</v>
      </c>
    </row>
    <row r="702" spans="1:23" ht="101.25">
      <c r="A702" s="100" t="s">
        <v>70</v>
      </c>
      <c r="B702" s="311" t="s">
        <v>54</v>
      </c>
      <c r="C702" s="307"/>
      <c r="D702" s="307"/>
      <c r="E702" s="41" t="s">
        <v>141</v>
      </c>
      <c r="F702" s="41" t="s">
        <v>118</v>
      </c>
      <c r="G702" s="41" t="s">
        <v>758</v>
      </c>
      <c r="H702" s="42" t="s">
        <v>759</v>
      </c>
      <c r="I702" s="180" t="s">
        <v>745</v>
      </c>
      <c r="J702" s="181">
        <v>41382</v>
      </c>
      <c r="K702" s="181">
        <v>41639</v>
      </c>
      <c r="L702" s="301">
        <v>0</v>
      </c>
      <c r="M702" s="301">
        <v>30</v>
      </c>
      <c r="N702" s="301">
        <v>30</v>
      </c>
      <c r="O702" s="300">
        <f>P702+Q702</f>
        <v>553.2</v>
      </c>
      <c r="P702" s="301">
        <v>553.2</v>
      </c>
      <c r="Q702" s="301">
        <v>0</v>
      </c>
      <c r="R702" s="300">
        <f>S702+T702</f>
        <v>0</v>
      </c>
      <c r="S702" s="301">
        <v>0</v>
      </c>
      <c r="T702" s="301">
        <v>0</v>
      </c>
      <c r="U702" s="300">
        <f>V702+W702</f>
        <v>0</v>
      </c>
      <c r="V702" s="301">
        <v>0</v>
      </c>
      <c r="W702" s="301">
        <v>0</v>
      </c>
    </row>
    <row r="703" spans="1:23" ht="15.75">
      <c r="A703" s="614" t="s">
        <v>95</v>
      </c>
      <c r="B703" s="614"/>
      <c r="C703" s="614"/>
      <c r="D703" s="614"/>
      <c r="E703" s="614"/>
      <c r="F703" s="614"/>
      <c r="G703" s="614"/>
      <c r="H703" s="614"/>
      <c r="I703" s="614"/>
      <c r="J703" s="614"/>
      <c r="K703" s="614"/>
      <c r="L703" s="300">
        <f>L704</f>
        <v>10</v>
      </c>
      <c r="M703" s="300">
        <f>M704</f>
        <v>10</v>
      </c>
      <c r="N703" s="300">
        <f>N704</f>
        <v>10</v>
      </c>
      <c r="O703" s="300">
        <f aca="true" t="shared" si="107" ref="O703:W703">O704</f>
        <v>10</v>
      </c>
      <c r="P703" s="300">
        <f t="shared" si="107"/>
        <v>10</v>
      </c>
      <c r="Q703" s="300">
        <f t="shared" si="107"/>
        <v>0</v>
      </c>
      <c r="R703" s="300">
        <f t="shared" si="107"/>
        <v>10</v>
      </c>
      <c r="S703" s="300">
        <f t="shared" si="107"/>
        <v>10</v>
      </c>
      <c r="T703" s="300">
        <f t="shared" si="107"/>
        <v>0</v>
      </c>
      <c r="U703" s="300">
        <f t="shared" si="107"/>
        <v>10</v>
      </c>
      <c r="V703" s="300">
        <f t="shared" si="107"/>
        <v>10</v>
      </c>
      <c r="W703" s="300">
        <f t="shared" si="107"/>
        <v>0</v>
      </c>
    </row>
    <row r="704" spans="1:23" ht="180">
      <c r="A704" s="74" t="s">
        <v>57</v>
      </c>
      <c r="B704" s="39" t="s">
        <v>760</v>
      </c>
      <c r="C704" s="40" t="s">
        <v>81</v>
      </c>
      <c r="D704" s="40"/>
      <c r="E704" s="382" t="s">
        <v>105</v>
      </c>
      <c r="F704" s="382">
        <v>13</v>
      </c>
      <c r="G704" s="382" t="s">
        <v>761</v>
      </c>
      <c r="H704" s="382" t="s">
        <v>762</v>
      </c>
      <c r="I704" s="180" t="s">
        <v>763</v>
      </c>
      <c r="J704" s="181" t="s">
        <v>764</v>
      </c>
      <c r="K704" s="181" t="s">
        <v>765</v>
      </c>
      <c r="L704" s="301">
        <v>10</v>
      </c>
      <c r="M704" s="301">
        <v>10</v>
      </c>
      <c r="N704" s="301">
        <v>10</v>
      </c>
      <c r="O704" s="300">
        <f>P704+Q704</f>
        <v>10</v>
      </c>
      <c r="P704" s="301">
        <v>10</v>
      </c>
      <c r="Q704" s="301">
        <v>0</v>
      </c>
      <c r="R704" s="300">
        <f>S704+T704</f>
        <v>10</v>
      </c>
      <c r="S704" s="301">
        <v>10</v>
      </c>
      <c r="T704" s="301">
        <v>0</v>
      </c>
      <c r="U704" s="300">
        <f>V704+W704</f>
        <v>10</v>
      </c>
      <c r="V704" s="301">
        <v>10</v>
      </c>
      <c r="W704" s="301">
        <v>0</v>
      </c>
    </row>
    <row r="705" spans="1:23" ht="15.75">
      <c r="A705" s="567" t="s">
        <v>96</v>
      </c>
      <c r="B705" s="567"/>
      <c r="C705" s="567"/>
      <c r="D705" s="567"/>
      <c r="E705" s="567"/>
      <c r="F705" s="567"/>
      <c r="G705" s="567"/>
      <c r="H705" s="567"/>
      <c r="I705" s="567"/>
      <c r="J705" s="567"/>
      <c r="K705" s="567"/>
      <c r="L705" s="475">
        <v>0</v>
      </c>
      <c r="M705" s="475">
        <v>0</v>
      </c>
      <c r="N705" s="475">
        <v>0</v>
      </c>
      <c r="O705" s="475">
        <f>P705+Q705</f>
        <v>0</v>
      </c>
      <c r="P705" s="459">
        <f>P706+P707</f>
        <v>0</v>
      </c>
      <c r="Q705" s="459">
        <f>Q706+Q707</f>
        <v>0</v>
      </c>
      <c r="R705" s="459">
        <f>S705+T705</f>
        <v>0</v>
      </c>
      <c r="S705" s="459">
        <f>S706+S707</f>
        <v>0</v>
      </c>
      <c r="T705" s="459">
        <f>T706+T707</f>
        <v>0</v>
      </c>
      <c r="U705" s="459">
        <f>V705+W705</f>
        <v>0</v>
      </c>
      <c r="V705" s="459">
        <f>V706+V707</f>
        <v>0</v>
      </c>
      <c r="W705" s="459">
        <f>W706+W707</f>
        <v>0</v>
      </c>
    </row>
    <row r="706" spans="1:23" ht="15.75">
      <c r="A706" s="437" t="s">
        <v>17</v>
      </c>
      <c r="B706" s="39"/>
      <c r="C706" s="40"/>
      <c r="D706" s="40"/>
      <c r="E706" s="41"/>
      <c r="F706" s="41"/>
      <c r="G706" s="41"/>
      <c r="H706" s="42"/>
      <c r="I706" s="390"/>
      <c r="J706" s="395"/>
      <c r="K706" s="395"/>
      <c r="L706" s="301"/>
      <c r="M706" s="301"/>
      <c r="N706" s="301"/>
      <c r="O706" s="300"/>
      <c r="P706" s="301"/>
      <c r="Q706" s="301"/>
      <c r="R706" s="300"/>
      <c r="S706" s="301"/>
      <c r="T706" s="301"/>
      <c r="U706" s="300"/>
      <c r="V706" s="301"/>
      <c r="W706" s="301"/>
    </row>
    <row r="707" spans="1:23" ht="15.75">
      <c r="A707" s="80" t="s">
        <v>18</v>
      </c>
      <c r="B707" s="39"/>
      <c r="C707" s="40"/>
      <c r="D707" s="40"/>
      <c r="E707" s="41"/>
      <c r="F707" s="41"/>
      <c r="G707" s="41"/>
      <c r="H707" s="42"/>
      <c r="I707" s="75"/>
      <c r="J707" s="76"/>
      <c r="K707" s="77"/>
      <c r="L707" s="301"/>
      <c r="M707" s="301"/>
      <c r="N707" s="301"/>
      <c r="O707" s="300"/>
      <c r="P707" s="301"/>
      <c r="Q707" s="301"/>
      <c r="R707" s="300"/>
      <c r="S707" s="301"/>
      <c r="T707" s="301"/>
      <c r="U707" s="300"/>
      <c r="V707" s="301"/>
      <c r="W707" s="301"/>
    </row>
    <row r="708" spans="1:23" ht="15.75">
      <c r="A708" s="547" t="s">
        <v>166</v>
      </c>
      <c r="B708" s="548"/>
      <c r="C708" s="548"/>
      <c r="D708" s="548"/>
      <c r="E708" s="548"/>
      <c r="F708" s="548"/>
      <c r="G708" s="548"/>
      <c r="H708" s="548"/>
      <c r="I708" s="548"/>
      <c r="J708" s="548"/>
      <c r="K708" s="549"/>
      <c r="L708" s="479"/>
      <c r="M708" s="479"/>
      <c r="N708" s="479"/>
      <c r="O708" s="479"/>
      <c r="P708" s="479"/>
      <c r="Q708" s="479"/>
      <c r="R708" s="479"/>
      <c r="S708" s="479"/>
      <c r="T708" s="479"/>
      <c r="U708" s="479"/>
      <c r="V708" s="479"/>
      <c r="W708" s="479"/>
    </row>
    <row r="709" spans="1:23" ht="15.75">
      <c r="A709" s="80" t="s">
        <v>167</v>
      </c>
      <c r="B709" s="63"/>
      <c r="C709" s="64"/>
      <c r="D709" s="64"/>
      <c r="E709" s="39"/>
      <c r="F709" s="39"/>
      <c r="G709" s="39"/>
      <c r="H709" s="40"/>
      <c r="I709" s="75"/>
      <c r="J709" s="76"/>
      <c r="K709" s="77"/>
      <c r="L709" s="301"/>
      <c r="M709" s="301"/>
      <c r="N709" s="301"/>
      <c r="O709" s="301"/>
      <c r="P709" s="301"/>
      <c r="Q709" s="301"/>
      <c r="R709" s="301"/>
      <c r="S709" s="301"/>
      <c r="T709" s="301"/>
      <c r="U709" s="301"/>
      <c r="V709" s="301"/>
      <c r="W709" s="301"/>
    </row>
    <row r="710" spans="1:23" ht="15.75">
      <c r="A710" s="80" t="s">
        <v>168</v>
      </c>
      <c r="B710" s="63"/>
      <c r="C710" s="64"/>
      <c r="D710" s="64"/>
      <c r="E710" s="39"/>
      <c r="F710" s="39"/>
      <c r="G710" s="39"/>
      <c r="H710" s="40"/>
      <c r="I710" s="75"/>
      <c r="J710" s="76"/>
      <c r="K710" s="77"/>
      <c r="L710" s="301"/>
      <c r="M710" s="301"/>
      <c r="N710" s="301"/>
      <c r="O710" s="301"/>
      <c r="P710" s="301"/>
      <c r="Q710" s="301"/>
      <c r="R710" s="301"/>
      <c r="S710" s="301"/>
      <c r="T710" s="301"/>
      <c r="U710" s="301"/>
      <c r="V710" s="301"/>
      <c r="W710" s="301"/>
    </row>
    <row r="711" spans="1:23" ht="15.75">
      <c r="A711" s="25" t="s">
        <v>19</v>
      </c>
      <c r="B711" s="50" t="s">
        <v>20</v>
      </c>
      <c r="C711" s="51"/>
      <c r="D711" s="51"/>
      <c r="E711" s="50"/>
      <c r="F711" s="50"/>
      <c r="G711" s="50"/>
      <c r="H711" s="50"/>
      <c r="I711" s="52"/>
      <c r="J711" s="53"/>
      <c r="K711" s="54"/>
      <c r="L711" s="462">
        <f>L712+L721+L729+L732+L735</f>
        <v>1738.1</v>
      </c>
      <c r="M711" s="462">
        <f>M712+M721+M729+M732+M735</f>
        <v>3724.1</v>
      </c>
      <c r="N711" s="462">
        <f>N712+N721+N729+N732+N735</f>
        <v>3641.2</v>
      </c>
      <c r="O711" s="462">
        <f>P711+Q711</f>
        <v>4214.2</v>
      </c>
      <c r="P711" s="462">
        <f>P712+P721+P729+P732+P735</f>
        <v>4214.2</v>
      </c>
      <c r="Q711" s="462">
        <f>Q712+Q721+Q729+Q732+Q735</f>
        <v>0</v>
      </c>
      <c r="R711" s="462">
        <f>S711+T711</f>
        <v>3633.1</v>
      </c>
      <c r="S711" s="462">
        <f>S712+S721+S729+S732+S735</f>
        <v>3633.1</v>
      </c>
      <c r="T711" s="462">
        <f>T712+T721+T729+T732+T735</f>
        <v>0</v>
      </c>
      <c r="U711" s="462">
        <f>V711+W711</f>
        <v>3240.8</v>
      </c>
      <c r="V711" s="462">
        <f>V712+V721+V729+V732+V735</f>
        <v>3240.8</v>
      </c>
      <c r="W711" s="462">
        <f>W712+W721+W729+W732+W735</f>
        <v>0</v>
      </c>
    </row>
    <row r="712" spans="1:23" ht="31.5">
      <c r="A712" s="315" t="s">
        <v>21</v>
      </c>
      <c r="B712" s="240" t="s">
        <v>58</v>
      </c>
      <c r="C712" s="241" t="s">
        <v>81</v>
      </c>
      <c r="D712" s="241"/>
      <c r="E712" s="242"/>
      <c r="F712" s="242"/>
      <c r="G712" s="242"/>
      <c r="H712" s="243"/>
      <c r="I712" s="244"/>
      <c r="J712" s="245"/>
      <c r="K712" s="246"/>
      <c r="L712" s="317">
        <f>SUM(L713:L720)</f>
        <v>211</v>
      </c>
      <c r="M712" s="317">
        <f>SUM(M713:M720)</f>
        <v>351</v>
      </c>
      <c r="N712" s="317">
        <f aca="true" t="shared" si="108" ref="N712:W712">SUM(N713:N720)</f>
        <v>345</v>
      </c>
      <c r="O712" s="317">
        <f t="shared" si="108"/>
        <v>3769.3</v>
      </c>
      <c r="P712" s="317">
        <f t="shared" si="108"/>
        <v>3769.3</v>
      </c>
      <c r="Q712" s="317">
        <f t="shared" si="108"/>
        <v>0</v>
      </c>
      <c r="R712" s="317">
        <f t="shared" si="108"/>
        <v>3188.2</v>
      </c>
      <c r="S712" s="317">
        <f t="shared" si="108"/>
        <v>3188.2</v>
      </c>
      <c r="T712" s="317">
        <f t="shared" si="108"/>
        <v>0</v>
      </c>
      <c r="U712" s="317">
        <f t="shared" si="108"/>
        <v>3232.9</v>
      </c>
      <c r="V712" s="317">
        <f t="shared" si="108"/>
        <v>3232.9</v>
      </c>
      <c r="W712" s="317">
        <f t="shared" si="108"/>
        <v>0</v>
      </c>
    </row>
    <row r="713" spans="1:23" ht="101.25">
      <c r="A713" s="74" t="s">
        <v>10</v>
      </c>
      <c r="B713" s="39" t="s">
        <v>58</v>
      </c>
      <c r="C713" s="64"/>
      <c r="D713" s="64"/>
      <c r="E713" s="382" t="s">
        <v>79</v>
      </c>
      <c r="F713" s="382" t="s">
        <v>105</v>
      </c>
      <c r="G713" s="382" t="s">
        <v>766</v>
      </c>
      <c r="H713" s="382" t="s">
        <v>767</v>
      </c>
      <c r="I713" s="180" t="s">
        <v>768</v>
      </c>
      <c r="J713" s="181">
        <v>41554</v>
      </c>
      <c r="K713" s="181" t="s">
        <v>113</v>
      </c>
      <c r="L713" s="301">
        <v>0</v>
      </c>
      <c r="M713" s="301">
        <v>0</v>
      </c>
      <c r="N713" s="301">
        <v>0</v>
      </c>
      <c r="O713" s="300">
        <f aca="true" t="shared" si="109" ref="O713:O720">P713+Q713</f>
        <v>2508.3</v>
      </c>
      <c r="P713" s="301">
        <v>2508.3</v>
      </c>
      <c r="Q713" s="301">
        <v>0</v>
      </c>
      <c r="R713" s="300">
        <f aca="true" t="shared" si="110" ref="R713:R720">S713+T713</f>
        <v>2552.2</v>
      </c>
      <c r="S713" s="301">
        <v>2552.2</v>
      </c>
      <c r="T713" s="301">
        <v>0</v>
      </c>
      <c r="U713" s="300">
        <f aca="true" t="shared" si="111" ref="U713:U720">V713+W713</f>
        <v>2596.9</v>
      </c>
      <c r="V713" s="301">
        <v>2596.9</v>
      </c>
      <c r="W713" s="301">
        <v>0</v>
      </c>
    </row>
    <row r="714" spans="1:23" ht="67.5">
      <c r="A714" s="74" t="s">
        <v>11</v>
      </c>
      <c r="B714" s="39" t="s">
        <v>58</v>
      </c>
      <c r="C714" s="64"/>
      <c r="D714" s="64"/>
      <c r="E714" s="382">
        <v>10</v>
      </c>
      <c r="F714" s="382" t="s">
        <v>107</v>
      </c>
      <c r="G714" s="382" t="s">
        <v>415</v>
      </c>
      <c r="H714" s="382">
        <v>310</v>
      </c>
      <c r="I714" s="180" t="s">
        <v>769</v>
      </c>
      <c r="J714" s="181">
        <v>41194</v>
      </c>
      <c r="K714" s="181">
        <v>41639</v>
      </c>
      <c r="L714" s="301">
        <v>164.5</v>
      </c>
      <c r="M714" s="301">
        <v>186</v>
      </c>
      <c r="N714" s="301">
        <v>180</v>
      </c>
      <c r="O714" s="300">
        <f t="shared" si="109"/>
        <v>0</v>
      </c>
      <c r="P714" s="301">
        <v>0</v>
      </c>
      <c r="Q714" s="301">
        <v>0</v>
      </c>
      <c r="R714" s="300">
        <f t="shared" si="110"/>
        <v>0</v>
      </c>
      <c r="S714" s="301">
        <v>0</v>
      </c>
      <c r="T714" s="301">
        <v>0</v>
      </c>
      <c r="U714" s="300">
        <f t="shared" si="111"/>
        <v>0</v>
      </c>
      <c r="V714" s="301">
        <v>0</v>
      </c>
      <c r="W714" s="301">
        <v>0</v>
      </c>
    </row>
    <row r="715" spans="1:23" ht="112.5">
      <c r="A715" s="74" t="s">
        <v>28</v>
      </c>
      <c r="B715" s="39" t="s">
        <v>58</v>
      </c>
      <c r="C715" s="64"/>
      <c r="D715" s="64"/>
      <c r="E715" s="382">
        <v>10</v>
      </c>
      <c r="F715" s="382" t="s">
        <v>107</v>
      </c>
      <c r="G715" s="382" t="s">
        <v>770</v>
      </c>
      <c r="H715" s="382">
        <v>310</v>
      </c>
      <c r="I715" s="180" t="s">
        <v>771</v>
      </c>
      <c r="J715" s="181">
        <v>41541</v>
      </c>
      <c r="K715" s="181">
        <v>42735</v>
      </c>
      <c r="L715" s="301">
        <v>0</v>
      </c>
      <c r="M715" s="301">
        <v>0</v>
      </c>
      <c r="N715" s="301">
        <v>0</v>
      </c>
      <c r="O715" s="300">
        <f t="shared" si="109"/>
        <v>100</v>
      </c>
      <c r="P715" s="301">
        <v>100</v>
      </c>
      <c r="Q715" s="301">
        <v>0</v>
      </c>
      <c r="R715" s="300">
        <f t="shared" si="110"/>
        <v>50</v>
      </c>
      <c r="S715" s="301">
        <v>50</v>
      </c>
      <c r="T715" s="301">
        <v>0</v>
      </c>
      <c r="U715" s="300">
        <f t="shared" si="111"/>
        <v>50</v>
      </c>
      <c r="V715" s="301">
        <v>50</v>
      </c>
      <c r="W715" s="301">
        <v>0</v>
      </c>
    </row>
    <row r="716" spans="1:23" ht="112.5">
      <c r="A716" s="74" t="s">
        <v>129</v>
      </c>
      <c r="B716" s="39" t="s">
        <v>58</v>
      </c>
      <c r="C716" s="64"/>
      <c r="D716" s="64"/>
      <c r="E716" s="382">
        <v>10</v>
      </c>
      <c r="F716" s="382" t="s">
        <v>107</v>
      </c>
      <c r="G716" s="382" t="s">
        <v>772</v>
      </c>
      <c r="H716" s="382">
        <v>310</v>
      </c>
      <c r="I716" s="180" t="s">
        <v>771</v>
      </c>
      <c r="J716" s="181">
        <v>41541</v>
      </c>
      <c r="K716" s="181">
        <v>42735</v>
      </c>
      <c r="L716" s="301">
        <v>0</v>
      </c>
      <c r="M716" s="301">
        <v>0</v>
      </c>
      <c r="N716" s="301">
        <v>0</v>
      </c>
      <c r="O716" s="300">
        <f t="shared" si="109"/>
        <v>6</v>
      </c>
      <c r="P716" s="301">
        <v>6</v>
      </c>
      <c r="Q716" s="301">
        <v>0</v>
      </c>
      <c r="R716" s="300">
        <f t="shared" si="110"/>
        <v>6</v>
      </c>
      <c r="S716" s="301">
        <v>6</v>
      </c>
      <c r="T716" s="301">
        <v>0</v>
      </c>
      <c r="U716" s="300">
        <f t="shared" si="111"/>
        <v>6</v>
      </c>
      <c r="V716" s="301">
        <v>6</v>
      </c>
      <c r="W716" s="301">
        <v>0</v>
      </c>
    </row>
    <row r="717" spans="1:23" ht="112.5">
      <c r="A717" s="74" t="s">
        <v>161</v>
      </c>
      <c r="B717" s="39" t="s">
        <v>58</v>
      </c>
      <c r="C717" s="64"/>
      <c r="D717" s="64"/>
      <c r="E717" s="382">
        <v>10</v>
      </c>
      <c r="F717" s="382" t="s">
        <v>107</v>
      </c>
      <c r="G717" s="382" t="s">
        <v>773</v>
      </c>
      <c r="H717" s="382">
        <v>310</v>
      </c>
      <c r="I717" s="180" t="s">
        <v>771</v>
      </c>
      <c r="J717" s="181">
        <v>41541</v>
      </c>
      <c r="K717" s="181">
        <v>42735</v>
      </c>
      <c r="L717" s="301">
        <v>0</v>
      </c>
      <c r="M717" s="301">
        <v>0</v>
      </c>
      <c r="N717" s="301">
        <v>0</v>
      </c>
      <c r="O717" s="300">
        <f t="shared" si="109"/>
        <v>155</v>
      </c>
      <c r="P717" s="301">
        <v>155</v>
      </c>
      <c r="Q717" s="301">
        <v>0</v>
      </c>
      <c r="R717" s="300">
        <f t="shared" si="110"/>
        <v>75</v>
      </c>
      <c r="S717" s="301">
        <v>75</v>
      </c>
      <c r="T717" s="301">
        <v>0</v>
      </c>
      <c r="U717" s="300">
        <f t="shared" si="111"/>
        <v>75</v>
      </c>
      <c r="V717" s="301">
        <v>75</v>
      </c>
      <c r="W717" s="301">
        <v>0</v>
      </c>
    </row>
    <row r="718" spans="1:23" ht="112.5">
      <c r="A718" s="74" t="s">
        <v>162</v>
      </c>
      <c r="B718" s="39" t="s">
        <v>58</v>
      </c>
      <c r="C718" s="64"/>
      <c r="D718" s="64"/>
      <c r="E718" s="382">
        <v>10</v>
      </c>
      <c r="F718" s="382" t="s">
        <v>107</v>
      </c>
      <c r="G718" s="382" t="s">
        <v>774</v>
      </c>
      <c r="H718" s="382">
        <v>310</v>
      </c>
      <c r="I718" s="180" t="s">
        <v>771</v>
      </c>
      <c r="J718" s="181">
        <v>41541</v>
      </c>
      <c r="K718" s="181">
        <v>42735</v>
      </c>
      <c r="L718" s="301">
        <v>0</v>
      </c>
      <c r="M718" s="301">
        <v>0</v>
      </c>
      <c r="N718" s="301">
        <v>0</v>
      </c>
      <c r="O718" s="300">
        <f t="shared" si="109"/>
        <v>130</v>
      </c>
      <c r="P718" s="301">
        <v>130</v>
      </c>
      <c r="Q718" s="301">
        <v>0</v>
      </c>
      <c r="R718" s="300">
        <f t="shared" si="110"/>
        <v>130</v>
      </c>
      <c r="S718" s="301">
        <v>130</v>
      </c>
      <c r="T718" s="301">
        <v>0</v>
      </c>
      <c r="U718" s="300">
        <f t="shared" si="111"/>
        <v>130</v>
      </c>
      <c r="V718" s="301">
        <v>130</v>
      </c>
      <c r="W718" s="301">
        <v>0</v>
      </c>
    </row>
    <row r="719" spans="1:23" ht="112.5">
      <c r="A719" s="74" t="s">
        <v>194</v>
      </c>
      <c r="B719" s="39" t="s">
        <v>58</v>
      </c>
      <c r="C719" s="64"/>
      <c r="D719" s="64"/>
      <c r="E719" s="382">
        <v>10</v>
      </c>
      <c r="F719" s="382" t="s">
        <v>107</v>
      </c>
      <c r="G719" s="382" t="s">
        <v>775</v>
      </c>
      <c r="H719" s="382">
        <v>310</v>
      </c>
      <c r="I719" s="180" t="s">
        <v>771</v>
      </c>
      <c r="J719" s="181">
        <v>41541</v>
      </c>
      <c r="K719" s="181">
        <v>42735</v>
      </c>
      <c r="L719" s="301">
        <v>0</v>
      </c>
      <c r="M719" s="301">
        <v>0</v>
      </c>
      <c r="N719" s="301">
        <v>0</v>
      </c>
      <c r="O719" s="300">
        <f t="shared" si="109"/>
        <v>870</v>
      </c>
      <c r="P719" s="301">
        <v>870</v>
      </c>
      <c r="Q719" s="301">
        <v>0</v>
      </c>
      <c r="R719" s="300">
        <f t="shared" si="110"/>
        <v>375</v>
      </c>
      <c r="S719" s="301">
        <v>375</v>
      </c>
      <c r="T719" s="301">
        <v>0</v>
      </c>
      <c r="U719" s="300">
        <f t="shared" si="111"/>
        <v>375</v>
      </c>
      <c r="V719" s="301">
        <v>375</v>
      </c>
      <c r="W719" s="301">
        <v>0</v>
      </c>
    </row>
    <row r="720" spans="1:23" ht="67.5">
      <c r="A720" s="74" t="s">
        <v>776</v>
      </c>
      <c r="B720" s="39" t="s">
        <v>58</v>
      </c>
      <c r="C720" s="64"/>
      <c r="D720" s="64"/>
      <c r="E720" s="382">
        <v>10</v>
      </c>
      <c r="F720" s="382" t="s">
        <v>107</v>
      </c>
      <c r="G720" s="382" t="s">
        <v>423</v>
      </c>
      <c r="H720" s="382" t="s">
        <v>767</v>
      </c>
      <c r="I720" s="180" t="s">
        <v>424</v>
      </c>
      <c r="J720" s="181">
        <v>41194</v>
      </c>
      <c r="K720" s="181">
        <v>41639</v>
      </c>
      <c r="L720" s="301">
        <v>46.5</v>
      </c>
      <c r="M720" s="301">
        <v>165</v>
      </c>
      <c r="N720" s="301">
        <v>165</v>
      </c>
      <c r="O720" s="300">
        <f t="shared" si="109"/>
        <v>0</v>
      </c>
      <c r="P720" s="301">
        <v>0</v>
      </c>
      <c r="Q720" s="301">
        <v>0</v>
      </c>
      <c r="R720" s="300">
        <f t="shared" si="110"/>
        <v>0</v>
      </c>
      <c r="S720" s="301">
        <v>0</v>
      </c>
      <c r="T720" s="301">
        <v>0</v>
      </c>
      <c r="U720" s="300">
        <f t="shared" si="111"/>
        <v>0</v>
      </c>
      <c r="V720" s="301">
        <v>0</v>
      </c>
      <c r="W720" s="301">
        <v>0</v>
      </c>
    </row>
    <row r="721" spans="1:23" ht="47.25">
      <c r="A721" s="315" t="s">
        <v>22</v>
      </c>
      <c r="B721" s="240" t="s">
        <v>71</v>
      </c>
      <c r="C721" s="241" t="s">
        <v>81</v>
      </c>
      <c r="D721" s="241"/>
      <c r="E721" s="242"/>
      <c r="F721" s="242"/>
      <c r="G721" s="242"/>
      <c r="H721" s="243"/>
      <c r="I721" s="244"/>
      <c r="J721" s="245"/>
      <c r="K721" s="246"/>
      <c r="L721" s="317">
        <f>SUM(L722:L728)</f>
        <v>1527.1</v>
      </c>
      <c r="M721" s="317">
        <f>SUM(M722:M728)</f>
        <v>3373.1</v>
      </c>
      <c r="N721" s="317">
        <f>SUM(N722:N728)</f>
        <v>3296.2</v>
      </c>
      <c r="O721" s="317">
        <f aca="true" t="shared" si="112" ref="O721:W721">SUM(O722:O728)</f>
        <v>444.9</v>
      </c>
      <c r="P721" s="317">
        <f>SUM(P722:P728)</f>
        <v>444.9</v>
      </c>
      <c r="Q721" s="317">
        <f t="shared" si="112"/>
        <v>0</v>
      </c>
      <c r="R721" s="317">
        <f t="shared" si="112"/>
        <v>444.9</v>
      </c>
      <c r="S721" s="317">
        <f t="shared" si="112"/>
        <v>444.9</v>
      </c>
      <c r="T721" s="317">
        <f t="shared" si="112"/>
        <v>0</v>
      </c>
      <c r="U721" s="317">
        <f t="shared" si="112"/>
        <v>7.9</v>
      </c>
      <c r="V721" s="317">
        <f t="shared" si="112"/>
        <v>7.9</v>
      </c>
      <c r="W721" s="317">
        <f t="shared" si="112"/>
        <v>0</v>
      </c>
    </row>
    <row r="722" spans="1:23" ht="409.5" customHeight="1">
      <c r="A722" s="74" t="s">
        <v>12</v>
      </c>
      <c r="B722" s="39" t="s">
        <v>71</v>
      </c>
      <c r="C722" s="431"/>
      <c r="D722" s="431"/>
      <c r="E722" s="382" t="s">
        <v>79</v>
      </c>
      <c r="F722" s="382" t="s">
        <v>107</v>
      </c>
      <c r="G722" s="382" t="s">
        <v>151</v>
      </c>
      <c r="H722" s="382" t="s">
        <v>777</v>
      </c>
      <c r="I722" s="180" t="s">
        <v>778</v>
      </c>
      <c r="J722" s="181" t="s">
        <v>779</v>
      </c>
      <c r="K722" s="181" t="s">
        <v>113</v>
      </c>
      <c r="L722" s="301">
        <v>100</v>
      </c>
      <c r="M722" s="301">
        <v>205.1</v>
      </c>
      <c r="N722" s="301">
        <v>205.1</v>
      </c>
      <c r="O722" s="300">
        <f aca="true" t="shared" si="113" ref="O722:O728">P722+Q722</f>
        <v>0</v>
      </c>
      <c r="P722" s="301">
        <v>0</v>
      </c>
      <c r="Q722" s="301">
        <v>0</v>
      </c>
      <c r="R722" s="300">
        <f aca="true" t="shared" si="114" ref="R722:R728">S722+T722</f>
        <v>0</v>
      </c>
      <c r="S722" s="301">
        <v>0</v>
      </c>
      <c r="T722" s="301">
        <v>0</v>
      </c>
      <c r="U722" s="300">
        <f aca="true" t="shared" si="115" ref="U722:U728">V722+W722</f>
        <v>0</v>
      </c>
      <c r="V722" s="301">
        <v>0</v>
      </c>
      <c r="W722" s="301">
        <v>0</v>
      </c>
    </row>
    <row r="723" spans="1:23" ht="47.25">
      <c r="A723" s="74" t="s">
        <v>13</v>
      </c>
      <c r="B723" s="39" t="s">
        <v>71</v>
      </c>
      <c r="C723" s="431"/>
      <c r="D723" s="431"/>
      <c r="E723" s="382" t="s">
        <v>79</v>
      </c>
      <c r="F723" s="382" t="s">
        <v>107</v>
      </c>
      <c r="G723" s="382" t="s">
        <v>780</v>
      </c>
      <c r="H723" s="382" t="s">
        <v>777</v>
      </c>
      <c r="I723" s="180" t="s">
        <v>781</v>
      </c>
      <c r="J723" s="201">
        <v>40529</v>
      </c>
      <c r="K723" s="201">
        <v>42369</v>
      </c>
      <c r="L723" s="301">
        <v>329.5</v>
      </c>
      <c r="M723" s="301">
        <v>81</v>
      </c>
      <c r="N723" s="301">
        <v>81</v>
      </c>
      <c r="O723" s="300">
        <f t="shared" si="113"/>
        <v>0</v>
      </c>
      <c r="P723" s="301">
        <v>0</v>
      </c>
      <c r="Q723" s="301">
        <v>0</v>
      </c>
      <c r="R723" s="300">
        <f t="shared" si="114"/>
        <v>0</v>
      </c>
      <c r="S723" s="301">
        <v>0</v>
      </c>
      <c r="T723" s="301">
        <v>0</v>
      </c>
      <c r="U723" s="300">
        <f t="shared" si="115"/>
        <v>0</v>
      </c>
      <c r="V723" s="301">
        <v>0</v>
      </c>
      <c r="W723" s="301">
        <v>0</v>
      </c>
    </row>
    <row r="724" spans="1:23" ht="78.75">
      <c r="A724" s="74" t="s">
        <v>133</v>
      </c>
      <c r="B724" s="39" t="s">
        <v>71</v>
      </c>
      <c r="C724" s="431"/>
      <c r="D724" s="431"/>
      <c r="E724" s="382" t="s">
        <v>79</v>
      </c>
      <c r="F724" s="382" t="s">
        <v>107</v>
      </c>
      <c r="G724" s="382" t="s">
        <v>782</v>
      </c>
      <c r="H724" s="382" t="s">
        <v>777</v>
      </c>
      <c r="I724" s="180" t="s">
        <v>783</v>
      </c>
      <c r="J724" s="201">
        <v>40492</v>
      </c>
      <c r="K724" s="201">
        <v>42369</v>
      </c>
      <c r="L724" s="301">
        <v>540.9</v>
      </c>
      <c r="M724" s="301">
        <v>106.9</v>
      </c>
      <c r="N724" s="301">
        <v>106.9</v>
      </c>
      <c r="O724" s="300">
        <f t="shared" si="113"/>
        <v>0</v>
      </c>
      <c r="P724" s="301">
        <v>0</v>
      </c>
      <c r="Q724" s="301">
        <v>0</v>
      </c>
      <c r="R724" s="300">
        <f t="shared" si="114"/>
        <v>0</v>
      </c>
      <c r="S724" s="301">
        <v>0</v>
      </c>
      <c r="T724" s="301">
        <v>0</v>
      </c>
      <c r="U724" s="300">
        <f t="shared" si="115"/>
        <v>0</v>
      </c>
      <c r="V724" s="301">
        <v>0</v>
      </c>
      <c r="W724" s="301">
        <v>0</v>
      </c>
    </row>
    <row r="725" spans="1:23" ht="90">
      <c r="A725" s="74" t="s">
        <v>784</v>
      </c>
      <c r="B725" s="39" t="s">
        <v>71</v>
      </c>
      <c r="C725" s="64"/>
      <c r="D725" s="64"/>
      <c r="E725" s="379" t="s">
        <v>79</v>
      </c>
      <c r="F725" s="379" t="s">
        <v>107</v>
      </c>
      <c r="G725" s="379" t="s">
        <v>785</v>
      </c>
      <c r="H725" s="379" t="s">
        <v>777</v>
      </c>
      <c r="I725" s="180" t="s">
        <v>786</v>
      </c>
      <c r="J725" s="201">
        <v>40464</v>
      </c>
      <c r="K725" s="201">
        <v>41639</v>
      </c>
      <c r="L725" s="301">
        <v>7.9</v>
      </c>
      <c r="M725" s="301">
        <v>8.5</v>
      </c>
      <c r="N725" s="301">
        <v>7.9</v>
      </c>
      <c r="O725" s="300">
        <f t="shared" si="113"/>
        <v>0</v>
      </c>
      <c r="P725" s="301">
        <v>0</v>
      </c>
      <c r="Q725" s="301">
        <v>0</v>
      </c>
      <c r="R725" s="300">
        <f t="shared" si="114"/>
        <v>0</v>
      </c>
      <c r="S725" s="301">
        <v>0</v>
      </c>
      <c r="T725" s="301">
        <v>0</v>
      </c>
      <c r="U725" s="300">
        <f t="shared" si="115"/>
        <v>0</v>
      </c>
      <c r="V725" s="301">
        <v>0</v>
      </c>
      <c r="W725" s="301">
        <v>0</v>
      </c>
    </row>
    <row r="726" spans="1:23" ht="78.75">
      <c r="A726" s="74" t="s">
        <v>787</v>
      </c>
      <c r="B726" s="39" t="s">
        <v>71</v>
      </c>
      <c r="C726" s="64"/>
      <c r="D726" s="64"/>
      <c r="E726" s="379" t="s">
        <v>79</v>
      </c>
      <c r="F726" s="379" t="s">
        <v>107</v>
      </c>
      <c r="G726" s="379" t="s">
        <v>788</v>
      </c>
      <c r="H726" s="379" t="s">
        <v>777</v>
      </c>
      <c r="I726" s="180" t="s">
        <v>789</v>
      </c>
      <c r="J726" s="201">
        <v>40088</v>
      </c>
      <c r="K726" s="201">
        <v>44196</v>
      </c>
      <c r="L726" s="301">
        <v>7.9</v>
      </c>
      <c r="M726" s="301">
        <v>7.9</v>
      </c>
      <c r="N726" s="301">
        <v>7.9</v>
      </c>
      <c r="O726" s="300">
        <f t="shared" si="113"/>
        <v>7.9</v>
      </c>
      <c r="P726" s="301">
        <v>7.9</v>
      </c>
      <c r="Q726" s="301">
        <v>0</v>
      </c>
      <c r="R726" s="300">
        <f t="shared" si="114"/>
        <v>7.9</v>
      </c>
      <c r="S726" s="301">
        <v>7.9</v>
      </c>
      <c r="T726" s="301">
        <v>0</v>
      </c>
      <c r="U726" s="300">
        <f t="shared" si="115"/>
        <v>7.9</v>
      </c>
      <c r="V726" s="301">
        <v>7.9</v>
      </c>
      <c r="W726" s="301">
        <v>0</v>
      </c>
    </row>
    <row r="727" spans="1:23" ht="90">
      <c r="A727" s="74" t="s">
        <v>790</v>
      </c>
      <c r="B727" s="39" t="s">
        <v>71</v>
      </c>
      <c r="C727" s="64"/>
      <c r="D727" s="64"/>
      <c r="E727" s="379" t="s">
        <v>79</v>
      </c>
      <c r="F727" s="379" t="s">
        <v>107</v>
      </c>
      <c r="G727" s="379" t="s">
        <v>791</v>
      </c>
      <c r="H727" s="379" t="s">
        <v>777</v>
      </c>
      <c r="I727" s="180" t="s">
        <v>792</v>
      </c>
      <c r="J727" s="201">
        <v>40464</v>
      </c>
      <c r="K727" s="201">
        <v>42369</v>
      </c>
      <c r="L727" s="301">
        <v>540.9</v>
      </c>
      <c r="M727" s="301">
        <v>223.7</v>
      </c>
      <c r="N727" s="301">
        <v>223.7</v>
      </c>
      <c r="O727" s="300">
        <f t="shared" si="113"/>
        <v>437</v>
      </c>
      <c r="P727" s="301">
        <v>437</v>
      </c>
      <c r="Q727" s="301">
        <v>0</v>
      </c>
      <c r="R727" s="300">
        <f t="shared" si="114"/>
        <v>437</v>
      </c>
      <c r="S727" s="301">
        <v>437</v>
      </c>
      <c r="T727" s="301">
        <v>0</v>
      </c>
      <c r="U727" s="300">
        <f t="shared" si="115"/>
        <v>0</v>
      </c>
      <c r="V727" s="301">
        <v>0</v>
      </c>
      <c r="W727" s="301">
        <v>0</v>
      </c>
    </row>
    <row r="728" spans="1:23" ht="78.75">
      <c r="A728" s="74" t="s">
        <v>793</v>
      </c>
      <c r="B728" s="39" t="s">
        <v>71</v>
      </c>
      <c r="C728" s="64"/>
      <c r="D728" s="64"/>
      <c r="E728" s="379" t="s">
        <v>79</v>
      </c>
      <c r="F728" s="379" t="s">
        <v>107</v>
      </c>
      <c r="G728" s="379" t="s">
        <v>153</v>
      </c>
      <c r="H728" s="379" t="s">
        <v>777</v>
      </c>
      <c r="I728" s="180" t="s">
        <v>794</v>
      </c>
      <c r="J728" s="201">
        <v>41410</v>
      </c>
      <c r="K728" s="201">
        <v>41639</v>
      </c>
      <c r="L728" s="301">
        <v>0</v>
      </c>
      <c r="M728" s="301">
        <v>2740</v>
      </c>
      <c r="N728" s="301">
        <v>2663.7</v>
      </c>
      <c r="O728" s="300">
        <f t="shared" si="113"/>
        <v>0</v>
      </c>
      <c r="P728" s="301">
        <v>0</v>
      </c>
      <c r="Q728" s="301">
        <v>0</v>
      </c>
      <c r="R728" s="300">
        <f t="shared" si="114"/>
        <v>0</v>
      </c>
      <c r="S728" s="301">
        <v>0</v>
      </c>
      <c r="T728" s="301">
        <v>0</v>
      </c>
      <c r="U728" s="300">
        <f t="shared" si="115"/>
        <v>0</v>
      </c>
      <c r="V728" s="301">
        <v>0</v>
      </c>
      <c r="W728" s="301">
        <v>0</v>
      </c>
    </row>
    <row r="729" spans="1:23" ht="31.5">
      <c r="A729" s="315" t="s">
        <v>29</v>
      </c>
      <c r="B729" s="240" t="s">
        <v>61</v>
      </c>
      <c r="C729" s="241" t="s">
        <v>81</v>
      </c>
      <c r="D729" s="241"/>
      <c r="E729" s="240"/>
      <c r="F729" s="240"/>
      <c r="G729" s="240"/>
      <c r="H729" s="243"/>
      <c r="I729" s="438"/>
      <c r="J729" s="439"/>
      <c r="K729" s="439"/>
      <c r="L729" s="401"/>
      <c r="M729" s="401"/>
      <c r="N729" s="401"/>
      <c r="O729" s="401"/>
      <c r="P729" s="401"/>
      <c r="Q729" s="401"/>
      <c r="R729" s="401"/>
      <c r="S729" s="401"/>
      <c r="T729" s="401"/>
      <c r="U729" s="401"/>
      <c r="V729" s="401"/>
      <c r="W729" s="317"/>
    </row>
    <row r="730" spans="1:23" ht="15.75">
      <c r="A730" s="74" t="s">
        <v>31</v>
      </c>
      <c r="B730" s="39"/>
      <c r="C730" s="40"/>
      <c r="D730" s="40"/>
      <c r="E730" s="39"/>
      <c r="F730" s="39"/>
      <c r="G730" s="39"/>
      <c r="H730" s="40"/>
      <c r="I730" s="75"/>
      <c r="J730" s="76"/>
      <c r="K730" s="77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301"/>
    </row>
    <row r="731" spans="1:23" ht="15.75">
      <c r="A731" s="74" t="s">
        <v>14</v>
      </c>
      <c r="B731" s="39"/>
      <c r="C731" s="40"/>
      <c r="D731" s="40"/>
      <c r="E731" s="39"/>
      <c r="F731" s="39"/>
      <c r="G731" s="39"/>
      <c r="H731" s="40"/>
      <c r="I731" s="75"/>
      <c r="J731" s="76"/>
      <c r="K731" s="77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301"/>
    </row>
    <row r="732" spans="1:23" ht="15.75">
      <c r="A732" s="315" t="s">
        <v>32</v>
      </c>
      <c r="B732" s="240" t="s">
        <v>59</v>
      </c>
      <c r="C732" s="241" t="s">
        <v>81</v>
      </c>
      <c r="D732" s="241"/>
      <c r="E732" s="240"/>
      <c r="F732" s="240"/>
      <c r="G732" s="240"/>
      <c r="H732" s="243"/>
      <c r="I732" s="250"/>
      <c r="J732" s="251"/>
      <c r="K732" s="252"/>
      <c r="L732" s="401"/>
      <c r="M732" s="401"/>
      <c r="N732" s="401"/>
      <c r="O732" s="401"/>
      <c r="P732" s="401"/>
      <c r="Q732" s="401"/>
      <c r="R732" s="401"/>
      <c r="S732" s="401"/>
      <c r="T732" s="401"/>
      <c r="U732" s="401"/>
      <c r="V732" s="401"/>
      <c r="W732" s="317"/>
    </row>
    <row r="733" spans="1:23" ht="15.75">
      <c r="A733" s="74" t="s">
        <v>15</v>
      </c>
      <c r="B733" s="39"/>
      <c r="C733" s="40"/>
      <c r="D733" s="40"/>
      <c r="E733" s="39"/>
      <c r="F733" s="39"/>
      <c r="G733" s="39"/>
      <c r="H733" s="40"/>
      <c r="I733" s="75"/>
      <c r="J733" s="76"/>
      <c r="K733" s="77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301"/>
    </row>
    <row r="734" spans="1:23" ht="15.75">
      <c r="A734" s="74" t="s">
        <v>16</v>
      </c>
      <c r="B734" s="39"/>
      <c r="C734" s="40"/>
      <c r="D734" s="40"/>
      <c r="E734" s="39"/>
      <c r="F734" s="39"/>
      <c r="G734" s="39"/>
      <c r="H734" s="39"/>
      <c r="I734" s="75"/>
      <c r="J734" s="76"/>
      <c r="K734" s="77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301"/>
    </row>
    <row r="735" spans="1:23" ht="15.75">
      <c r="A735" s="55" t="s">
        <v>62</v>
      </c>
      <c r="B735" s="70" t="s">
        <v>60</v>
      </c>
      <c r="C735" s="81" t="s">
        <v>81</v>
      </c>
      <c r="D735" s="81"/>
      <c r="E735" s="56"/>
      <c r="F735" s="56"/>
      <c r="G735" s="56"/>
      <c r="H735" s="57"/>
      <c r="I735" s="58"/>
      <c r="J735" s="59"/>
      <c r="K735" s="60"/>
      <c r="L735" s="262"/>
      <c r="M735" s="262"/>
      <c r="N735" s="262"/>
      <c r="O735" s="262"/>
      <c r="P735" s="262"/>
      <c r="Q735" s="262"/>
      <c r="R735" s="262"/>
      <c r="S735" s="262"/>
      <c r="T735" s="262"/>
      <c r="U735" s="262"/>
      <c r="V735" s="262"/>
      <c r="W735" s="348"/>
    </row>
    <row r="736" spans="1:23" ht="15.75">
      <c r="A736" s="74" t="s">
        <v>17</v>
      </c>
      <c r="B736" s="63"/>
      <c r="C736" s="64"/>
      <c r="D736" s="64"/>
      <c r="E736" s="39"/>
      <c r="F736" s="39"/>
      <c r="G736" s="39"/>
      <c r="H736" s="40"/>
      <c r="I736" s="75"/>
      <c r="J736" s="76"/>
      <c r="K736" s="77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301"/>
    </row>
    <row r="737" spans="1:23" ht="15.75">
      <c r="A737" s="74" t="s">
        <v>18</v>
      </c>
      <c r="B737" s="39"/>
      <c r="C737" s="40"/>
      <c r="D737" s="40"/>
      <c r="E737" s="39"/>
      <c r="F737" s="39"/>
      <c r="G737" s="39"/>
      <c r="H737" s="39"/>
      <c r="I737" s="75"/>
      <c r="J737" s="76"/>
      <c r="K737" s="77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301"/>
    </row>
    <row r="738" spans="1:23" ht="15.75">
      <c r="A738" s="25" t="s">
        <v>23</v>
      </c>
      <c r="B738" s="50" t="s">
        <v>169</v>
      </c>
      <c r="C738" s="51"/>
      <c r="D738" s="51"/>
      <c r="E738" s="50"/>
      <c r="F738" s="50"/>
      <c r="G738" s="50"/>
      <c r="H738" s="50"/>
      <c r="I738" s="52"/>
      <c r="J738" s="53"/>
      <c r="K738" s="54"/>
      <c r="L738" s="521"/>
      <c r="M738" s="521"/>
      <c r="N738" s="521"/>
      <c r="O738" s="521"/>
      <c r="P738" s="521"/>
      <c r="Q738" s="521"/>
      <c r="R738" s="521"/>
      <c r="S738" s="521"/>
      <c r="T738" s="521"/>
      <c r="U738" s="521"/>
      <c r="V738" s="521"/>
      <c r="W738" s="521"/>
    </row>
    <row r="739" spans="1:23" ht="15.75">
      <c r="A739" s="74" t="s">
        <v>21</v>
      </c>
      <c r="B739" s="39"/>
      <c r="C739" s="40"/>
      <c r="D739" s="40"/>
      <c r="E739" s="39"/>
      <c r="F739" s="39"/>
      <c r="G739" s="39"/>
      <c r="H739" s="40"/>
      <c r="I739" s="75"/>
      <c r="J739" s="76"/>
      <c r="K739" s="77"/>
      <c r="L739" s="301"/>
      <c r="M739" s="301"/>
      <c r="N739" s="301"/>
      <c r="O739" s="301"/>
      <c r="P739" s="301"/>
      <c r="Q739" s="301"/>
      <c r="R739" s="301"/>
      <c r="S739" s="301"/>
      <c r="T739" s="301"/>
      <c r="U739" s="301"/>
      <c r="V739" s="301"/>
      <c r="W739" s="301"/>
    </row>
    <row r="740" spans="1:23" ht="15.75">
      <c r="A740" s="74" t="s">
        <v>22</v>
      </c>
      <c r="B740" s="39"/>
      <c r="C740" s="40"/>
      <c r="D740" s="40"/>
      <c r="E740" s="39"/>
      <c r="F740" s="39"/>
      <c r="G740" s="39"/>
      <c r="H740" s="40"/>
      <c r="I740" s="75"/>
      <c r="J740" s="76"/>
      <c r="K740" s="77"/>
      <c r="L740" s="301"/>
      <c r="M740" s="301"/>
      <c r="N740" s="301"/>
      <c r="O740" s="301"/>
      <c r="P740" s="301"/>
      <c r="Q740" s="301"/>
      <c r="R740" s="301"/>
      <c r="S740" s="301"/>
      <c r="T740" s="301"/>
      <c r="U740" s="301"/>
      <c r="V740" s="301"/>
      <c r="W740" s="301"/>
    </row>
    <row r="741" spans="1:23" ht="15.75">
      <c r="A741" s="74" t="s">
        <v>29</v>
      </c>
      <c r="B741" s="39"/>
      <c r="C741" s="40"/>
      <c r="D741" s="40"/>
      <c r="E741" s="39"/>
      <c r="F741" s="39"/>
      <c r="G741" s="39"/>
      <c r="H741" s="39"/>
      <c r="I741" s="75"/>
      <c r="J741" s="76"/>
      <c r="K741" s="77"/>
      <c r="L741" s="301"/>
      <c r="M741" s="301"/>
      <c r="N741" s="301"/>
      <c r="O741" s="301"/>
      <c r="P741" s="301"/>
      <c r="Q741" s="301"/>
      <c r="R741" s="301"/>
      <c r="S741" s="301"/>
      <c r="T741" s="301"/>
      <c r="U741" s="301"/>
      <c r="V741" s="301"/>
      <c r="W741" s="301"/>
    </row>
    <row r="742" spans="1:23" ht="15.75">
      <c r="A742" s="25" t="s">
        <v>24</v>
      </c>
      <c r="B742" s="613" t="s">
        <v>204</v>
      </c>
      <c r="C742" s="613"/>
      <c r="D742" s="613"/>
      <c r="E742" s="613"/>
      <c r="F742" s="613"/>
      <c r="G742" s="613"/>
      <c r="H742" s="613"/>
      <c r="I742" s="613"/>
      <c r="J742" s="613"/>
      <c r="K742" s="613"/>
      <c r="L742" s="487">
        <f>SUM(L743:L750)</f>
        <v>2809.8</v>
      </c>
      <c r="M742" s="487">
        <f>SUM(M743:M750)</f>
        <v>3061.6</v>
      </c>
      <c r="N742" s="487">
        <f>SUM(N743:N750)</f>
        <v>2903.1</v>
      </c>
      <c r="O742" s="487">
        <f aca="true" t="shared" si="116" ref="O742:W742">SUM(O743:O750)</f>
        <v>3106</v>
      </c>
      <c r="P742" s="487">
        <f t="shared" si="116"/>
        <v>3106</v>
      </c>
      <c r="Q742" s="487">
        <f t="shared" si="116"/>
        <v>0</v>
      </c>
      <c r="R742" s="487">
        <f t="shared" si="116"/>
        <v>2706</v>
      </c>
      <c r="S742" s="487">
        <f t="shared" si="116"/>
        <v>2706</v>
      </c>
      <c r="T742" s="487">
        <f t="shared" si="116"/>
        <v>0</v>
      </c>
      <c r="U742" s="487">
        <f t="shared" si="116"/>
        <v>2606</v>
      </c>
      <c r="V742" s="487">
        <f t="shared" si="116"/>
        <v>2606</v>
      </c>
      <c r="W742" s="487">
        <f t="shared" si="116"/>
        <v>0</v>
      </c>
    </row>
    <row r="743" spans="1:23" ht="87.75" customHeight="1">
      <c r="A743" s="62" t="s">
        <v>21</v>
      </c>
      <c r="B743" s="349" t="s">
        <v>795</v>
      </c>
      <c r="C743" s="91"/>
      <c r="D743" s="91"/>
      <c r="E743" s="379" t="s">
        <v>123</v>
      </c>
      <c r="F743" s="379" t="s">
        <v>118</v>
      </c>
      <c r="G743" s="379" t="s">
        <v>796</v>
      </c>
      <c r="H743" s="379" t="s">
        <v>542</v>
      </c>
      <c r="I743" s="563" t="s">
        <v>694</v>
      </c>
      <c r="J743" s="573">
        <v>40542</v>
      </c>
      <c r="K743" s="576" t="s">
        <v>113</v>
      </c>
      <c r="L743" s="366">
        <v>5.4</v>
      </c>
      <c r="M743" s="366">
        <v>0</v>
      </c>
      <c r="N743" s="366">
        <v>0</v>
      </c>
      <c r="O743" s="478">
        <f aca="true" t="shared" si="117" ref="O743:O750">P743+Q743</f>
        <v>0</v>
      </c>
      <c r="P743" s="525">
        <v>0</v>
      </c>
      <c r="Q743" s="525">
        <v>0</v>
      </c>
      <c r="R743" s="478">
        <f aca="true" t="shared" si="118" ref="R743:R750">S743+T743</f>
        <v>0</v>
      </c>
      <c r="S743" s="525">
        <v>0</v>
      </c>
      <c r="T743" s="525">
        <v>0</v>
      </c>
      <c r="U743" s="478">
        <f aca="true" t="shared" si="119" ref="U743:U750">V743+W743</f>
        <v>0</v>
      </c>
      <c r="V743" s="525">
        <v>0</v>
      </c>
      <c r="W743" s="477">
        <v>0</v>
      </c>
    </row>
    <row r="744" spans="1:23" ht="94.5" customHeight="1">
      <c r="A744" s="62" t="s">
        <v>22</v>
      </c>
      <c r="B744" s="349" t="s">
        <v>795</v>
      </c>
      <c r="C744" s="91"/>
      <c r="D744" s="91"/>
      <c r="E744" s="379" t="s">
        <v>123</v>
      </c>
      <c r="F744" s="379" t="s">
        <v>245</v>
      </c>
      <c r="G744" s="379" t="s">
        <v>797</v>
      </c>
      <c r="H744" s="379" t="s">
        <v>542</v>
      </c>
      <c r="I744" s="564"/>
      <c r="J744" s="575"/>
      <c r="K744" s="578"/>
      <c r="L744" s="366">
        <v>1200</v>
      </c>
      <c r="M744" s="366">
        <v>1798.7</v>
      </c>
      <c r="N744" s="366">
        <v>1798.7</v>
      </c>
      <c r="O744" s="478">
        <f t="shared" si="117"/>
        <v>1976</v>
      </c>
      <c r="P744" s="366">
        <v>1976</v>
      </c>
      <c r="Q744" s="366">
        <v>0</v>
      </c>
      <c r="R744" s="300">
        <f t="shared" si="118"/>
        <v>1976</v>
      </c>
      <c r="S744" s="366">
        <v>1976</v>
      </c>
      <c r="T744" s="366">
        <v>0</v>
      </c>
      <c r="U744" s="300">
        <f t="shared" si="119"/>
        <v>1976</v>
      </c>
      <c r="V744" s="366">
        <v>1976</v>
      </c>
      <c r="W744" s="301">
        <v>0</v>
      </c>
    </row>
    <row r="745" spans="1:23" ht="90">
      <c r="A745" s="62" t="s">
        <v>29</v>
      </c>
      <c r="B745" s="349" t="s">
        <v>795</v>
      </c>
      <c r="C745" s="91"/>
      <c r="D745" s="91"/>
      <c r="E745" s="379" t="s">
        <v>123</v>
      </c>
      <c r="F745" s="379" t="s">
        <v>141</v>
      </c>
      <c r="G745" s="379" t="s">
        <v>798</v>
      </c>
      <c r="H745" s="379" t="s">
        <v>542</v>
      </c>
      <c r="I745" s="180" t="s">
        <v>799</v>
      </c>
      <c r="J745" s="201">
        <v>40458</v>
      </c>
      <c r="K745" s="201">
        <v>42369</v>
      </c>
      <c r="L745" s="366">
        <v>74.2</v>
      </c>
      <c r="M745" s="366">
        <v>50</v>
      </c>
      <c r="N745" s="366">
        <v>49</v>
      </c>
      <c r="O745" s="478">
        <f t="shared" si="117"/>
        <v>0</v>
      </c>
      <c r="P745" s="366">
        <v>0</v>
      </c>
      <c r="Q745" s="366">
        <v>0</v>
      </c>
      <c r="R745" s="300">
        <f t="shared" si="118"/>
        <v>0</v>
      </c>
      <c r="S745" s="366">
        <v>0</v>
      </c>
      <c r="T745" s="366">
        <v>0</v>
      </c>
      <c r="U745" s="300">
        <f t="shared" si="119"/>
        <v>0</v>
      </c>
      <c r="V745" s="366">
        <v>0</v>
      </c>
      <c r="W745" s="301">
        <v>0</v>
      </c>
    </row>
    <row r="746" spans="1:23" ht="90">
      <c r="A746" s="62" t="s">
        <v>32</v>
      </c>
      <c r="B746" s="349" t="s">
        <v>795</v>
      </c>
      <c r="C746" s="91"/>
      <c r="D746" s="91"/>
      <c r="E746" s="379" t="s">
        <v>123</v>
      </c>
      <c r="F746" s="379" t="s">
        <v>141</v>
      </c>
      <c r="G746" s="379" t="s">
        <v>800</v>
      </c>
      <c r="H746" s="379" t="s">
        <v>542</v>
      </c>
      <c r="I746" s="180" t="s">
        <v>801</v>
      </c>
      <c r="J746" s="201">
        <v>40458</v>
      </c>
      <c r="K746" s="201">
        <v>42369</v>
      </c>
      <c r="L746" s="366">
        <v>0</v>
      </c>
      <c r="M746" s="366">
        <v>0</v>
      </c>
      <c r="N746" s="366">
        <v>0</v>
      </c>
      <c r="O746" s="478">
        <f>P746+Q746</f>
        <v>22.3</v>
      </c>
      <c r="P746" s="366">
        <v>22.3</v>
      </c>
      <c r="Q746" s="366">
        <v>0</v>
      </c>
      <c r="R746" s="300">
        <f>S746+T746</f>
        <v>100</v>
      </c>
      <c r="S746" s="366">
        <v>100</v>
      </c>
      <c r="T746" s="366">
        <v>0</v>
      </c>
      <c r="U746" s="300">
        <f>V746+W746</f>
        <v>0</v>
      </c>
      <c r="V746" s="366">
        <v>0</v>
      </c>
      <c r="W746" s="301">
        <v>0</v>
      </c>
    </row>
    <row r="747" spans="1:23" ht="90">
      <c r="A747" s="62" t="s">
        <v>62</v>
      </c>
      <c r="B747" s="349" t="s">
        <v>795</v>
      </c>
      <c r="C747" s="91"/>
      <c r="D747" s="91"/>
      <c r="E747" s="379" t="s">
        <v>123</v>
      </c>
      <c r="F747" s="379" t="s">
        <v>141</v>
      </c>
      <c r="G747" s="379" t="s">
        <v>802</v>
      </c>
      <c r="H747" s="379" t="s">
        <v>542</v>
      </c>
      <c r="I747" s="180" t="s">
        <v>801</v>
      </c>
      <c r="J747" s="201">
        <v>40458</v>
      </c>
      <c r="K747" s="201">
        <v>42369</v>
      </c>
      <c r="L747" s="366">
        <v>0</v>
      </c>
      <c r="M747" s="366">
        <v>0</v>
      </c>
      <c r="N747" s="366">
        <v>0</v>
      </c>
      <c r="O747" s="478">
        <f t="shared" si="117"/>
        <v>477.7</v>
      </c>
      <c r="P747" s="366">
        <v>477.7</v>
      </c>
      <c r="Q747" s="366">
        <v>0</v>
      </c>
      <c r="R747" s="300">
        <f t="shared" si="118"/>
        <v>0</v>
      </c>
      <c r="S747" s="366">
        <v>0</v>
      </c>
      <c r="T747" s="366">
        <v>0</v>
      </c>
      <c r="U747" s="300">
        <f t="shared" si="119"/>
        <v>0</v>
      </c>
      <c r="V747" s="366">
        <v>0</v>
      </c>
      <c r="W747" s="301">
        <v>0</v>
      </c>
    </row>
    <row r="748" spans="1:23" ht="183" customHeight="1">
      <c r="A748" s="62" t="s">
        <v>589</v>
      </c>
      <c r="B748" s="349" t="s">
        <v>795</v>
      </c>
      <c r="C748" s="91"/>
      <c r="D748" s="91"/>
      <c r="E748" s="379" t="s">
        <v>126</v>
      </c>
      <c r="F748" s="379" t="s">
        <v>118</v>
      </c>
      <c r="G748" s="379" t="s">
        <v>803</v>
      </c>
      <c r="H748" s="379" t="s">
        <v>542</v>
      </c>
      <c r="I748" s="180" t="s">
        <v>694</v>
      </c>
      <c r="J748" s="201">
        <v>40542</v>
      </c>
      <c r="K748" s="207" t="s">
        <v>113</v>
      </c>
      <c r="L748" s="366">
        <v>700</v>
      </c>
      <c r="M748" s="366">
        <v>630</v>
      </c>
      <c r="N748" s="366">
        <v>472.5</v>
      </c>
      <c r="O748" s="478">
        <f t="shared" si="117"/>
        <v>630</v>
      </c>
      <c r="P748" s="527">
        <v>630</v>
      </c>
      <c r="Q748" s="301">
        <v>0</v>
      </c>
      <c r="R748" s="300">
        <f t="shared" si="118"/>
        <v>630</v>
      </c>
      <c r="S748" s="301">
        <v>630</v>
      </c>
      <c r="T748" s="301">
        <v>0</v>
      </c>
      <c r="U748" s="300">
        <f t="shared" si="119"/>
        <v>630</v>
      </c>
      <c r="V748" s="301">
        <v>630</v>
      </c>
      <c r="W748" s="301">
        <v>0</v>
      </c>
    </row>
    <row r="749" spans="1:23" ht="63">
      <c r="A749" s="62" t="s">
        <v>591</v>
      </c>
      <c r="B749" s="349" t="s">
        <v>795</v>
      </c>
      <c r="C749" s="91"/>
      <c r="D749" s="91"/>
      <c r="E749" s="379" t="s">
        <v>126</v>
      </c>
      <c r="F749" s="379" t="s">
        <v>118</v>
      </c>
      <c r="G749" s="379" t="s">
        <v>804</v>
      </c>
      <c r="H749" s="379" t="s">
        <v>542</v>
      </c>
      <c r="I749" s="563" t="s">
        <v>805</v>
      </c>
      <c r="J749" s="573">
        <v>41165</v>
      </c>
      <c r="K749" s="573">
        <v>41639</v>
      </c>
      <c r="L749" s="366">
        <v>0</v>
      </c>
      <c r="M749" s="366">
        <v>582.9</v>
      </c>
      <c r="N749" s="366">
        <v>582.9</v>
      </c>
      <c r="O749" s="478">
        <f t="shared" si="117"/>
        <v>0</v>
      </c>
      <c r="P749" s="495">
        <v>0</v>
      </c>
      <c r="Q749" s="477">
        <v>0</v>
      </c>
      <c r="R749" s="478">
        <f t="shared" si="118"/>
        <v>0</v>
      </c>
      <c r="S749" s="477">
        <v>0</v>
      </c>
      <c r="T749" s="477">
        <v>0</v>
      </c>
      <c r="U749" s="478">
        <f t="shared" si="119"/>
        <v>0</v>
      </c>
      <c r="V749" s="477">
        <v>0</v>
      </c>
      <c r="W749" s="477">
        <v>0</v>
      </c>
    </row>
    <row r="750" spans="1:23" ht="63">
      <c r="A750" s="110" t="s">
        <v>593</v>
      </c>
      <c r="B750" s="349" t="s">
        <v>795</v>
      </c>
      <c r="C750" s="91"/>
      <c r="D750" s="91"/>
      <c r="E750" s="379" t="s">
        <v>126</v>
      </c>
      <c r="F750" s="379" t="s">
        <v>118</v>
      </c>
      <c r="G750" s="379" t="s">
        <v>806</v>
      </c>
      <c r="H750" s="379" t="s">
        <v>542</v>
      </c>
      <c r="I750" s="564"/>
      <c r="J750" s="575"/>
      <c r="K750" s="575"/>
      <c r="L750" s="366">
        <v>830.2</v>
      </c>
      <c r="M750" s="366">
        <v>0</v>
      </c>
      <c r="N750" s="366">
        <v>0</v>
      </c>
      <c r="O750" s="478">
        <f t="shared" si="117"/>
        <v>0</v>
      </c>
      <c r="P750" s="525">
        <v>0</v>
      </c>
      <c r="Q750" s="525">
        <v>0</v>
      </c>
      <c r="R750" s="478">
        <f t="shared" si="118"/>
        <v>0</v>
      </c>
      <c r="S750" s="525">
        <v>0</v>
      </c>
      <c r="T750" s="528">
        <v>0</v>
      </c>
      <c r="U750" s="529">
        <f t="shared" si="119"/>
        <v>0</v>
      </c>
      <c r="V750" s="528">
        <v>0</v>
      </c>
      <c r="W750" s="530">
        <v>0</v>
      </c>
    </row>
    <row r="751" spans="1:23" ht="15.75">
      <c r="A751" s="25" t="s">
        <v>25</v>
      </c>
      <c r="B751" s="50" t="s">
        <v>26</v>
      </c>
      <c r="C751" s="51"/>
      <c r="D751" s="51"/>
      <c r="E751" s="50"/>
      <c r="F751" s="50"/>
      <c r="G751" s="50"/>
      <c r="H751" s="50"/>
      <c r="I751" s="440"/>
      <c r="J751" s="441"/>
      <c r="K751" s="440"/>
      <c r="L751" s="521"/>
      <c r="M751" s="521"/>
      <c r="N751" s="521"/>
      <c r="O751" s="521"/>
      <c r="P751" s="521"/>
      <c r="Q751" s="521"/>
      <c r="R751" s="521"/>
      <c r="S751" s="521"/>
      <c r="T751" s="521"/>
      <c r="U751" s="521"/>
      <c r="V751" s="521"/>
      <c r="W751" s="521"/>
    </row>
    <row r="752" spans="1:23" ht="15.75">
      <c r="A752" s="93" t="s">
        <v>21</v>
      </c>
      <c r="B752" s="94" t="s">
        <v>27</v>
      </c>
      <c r="C752" s="95" t="s">
        <v>81</v>
      </c>
      <c r="D752" s="95"/>
      <c r="E752" s="94"/>
      <c r="F752" s="94"/>
      <c r="G752" s="94"/>
      <c r="H752" s="94"/>
      <c r="I752" s="442"/>
      <c r="J752" s="443"/>
      <c r="K752" s="442"/>
      <c r="L752" s="285"/>
      <c r="M752" s="285"/>
      <c r="N752" s="285"/>
      <c r="O752" s="285"/>
      <c r="P752" s="285"/>
      <c r="Q752" s="285"/>
      <c r="R752" s="285"/>
      <c r="S752" s="285"/>
      <c r="T752" s="285"/>
      <c r="U752" s="285"/>
      <c r="V752" s="285"/>
      <c r="W752" s="285"/>
    </row>
    <row r="753" spans="1:23" ht="47.25">
      <c r="A753" s="62" t="s">
        <v>10</v>
      </c>
      <c r="B753" s="63" t="s">
        <v>437</v>
      </c>
      <c r="C753" s="64" t="s">
        <v>81</v>
      </c>
      <c r="D753" s="64"/>
      <c r="E753" s="63"/>
      <c r="F753" s="63"/>
      <c r="G753" s="63"/>
      <c r="H753" s="64"/>
      <c r="I753" s="349"/>
      <c r="J753" s="395"/>
      <c r="K753" s="349"/>
      <c r="L753" s="265"/>
      <c r="M753" s="265"/>
      <c r="N753" s="265"/>
      <c r="O753" s="265"/>
      <c r="P753" s="265"/>
      <c r="Q753" s="265"/>
      <c r="R753" s="265"/>
      <c r="S753" s="288"/>
      <c r="T753" s="288"/>
      <c r="U753" s="288"/>
      <c r="V753" s="288"/>
      <c r="W753" s="288"/>
    </row>
    <row r="754" spans="1:23" ht="15.75">
      <c r="A754" s="324" t="s">
        <v>22</v>
      </c>
      <c r="B754" s="240" t="s">
        <v>30</v>
      </c>
      <c r="C754" s="241" t="s">
        <v>81</v>
      </c>
      <c r="D754" s="241"/>
      <c r="E754" s="240"/>
      <c r="F754" s="240"/>
      <c r="G754" s="240"/>
      <c r="H754" s="243"/>
      <c r="I754" s="438"/>
      <c r="J754" s="439"/>
      <c r="K754" s="438"/>
      <c r="L754" s="327"/>
      <c r="M754" s="327"/>
      <c r="N754" s="327"/>
      <c r="O754" s="327"/>
      <c r="P754" s="317"/>
      <c r="Q754" s="317"/>
      <c r="R754" s="317"/>
      <c r="S754" s="327"/>
      <c r="T754" s="327"/>
      <c r="U754" s="327"/>
      <c r="V754" s="327"/>
      <c r="W754" s="327"/>
    </row>
    <row r="755" spans="1:23" ht="15.75">
      <c r="A755" s="62" t="s">
        <v>12</v>
      </c>
      <c r="B755" s="63"/>
      <c r="C755" s="64"/>
      <c r="D755" s="64"/>
      <c r="E755" s="63"/>
      <c r="F755" s="63"/>
      <c r="G755" s="63"/>
      <c r="H755" s="64"/>
      <c r="I755" s="349"/>
      <c r="J755" s="395"/>
      <c r="K755" s="349"/>
      <c r="L755" s="288"/>
      <c r="M755" s="288"/>
      <c r="N755" s="288"/>
      <c r="O755" s="288"/>
      <c r="P755" s="265"/>
      <c r="Q755" s="265"/>
      <c r="R755" s="265"/>
      <c r="S755" s="288"/>
      <c r="T755" s="288"/>
      <c r="U755" s="288"/>
      <c r="V755" s="288"/>
      <c r="W755" s="288"/>
    </row>
    <row r="756" spans="1:23" ht="15.75">
      <c r="A756" s="62" t="s">
        <v>13</v>
      </c>
      <c r="B756" s="63"/>
      <c r="C756" s="64"/>
      <c r="D756" s="64"/>
      <c r="E756" s="63"/>
      <c r="F756" s="63"/>
      <c r="G756" s="63"/>
      <c r="H756" s="64"/>
      <c r="I756" s="88"/>
      <c r="J756" s="44"/>
      <c r="K756" s="44"/>
      <c r="L756" s="288"/>
      <c r="M756" s="288"/>
      <c r="N756" s="288"/>
      <c r="O756" s="288"/>
      <c r="P756" s="265"/>
      <c r="Q756" s="265"/>
      <c r="R756" s="265"/>
      <c r="S756" s="288"/>
      <c r="T756" s="288"/>
      <c r="U756" s="288"/>
      <c r="V756" s="288"/>
      <c r="W756" s="288"/>
    </row>
    <row r="757" spans="1:23" ht="15.75">
      <c r="A757" s="324" t="s">
        <v>29</v>
      </c>
      <c r="B757" s="240" t="s">
        <v>33</v>
      </c>
      <c r="C757" s="241" t="s">
        <v>81</v>
      </c>
      <c r="D757" s="241"/>
      <c r="E757" s="240"/>
      <c r="F757" s="240"/>
      <c r="G757" s="240"/>
      <c r="H757" s="243"/>
      <c r="I757" s="325"/>
      <c r="J757" s="326"/>
      <c r="K757" s="326"/>
      <c r="L757" s="327"/>
      <c r="M757" s="327"/>
      <c r="N757" s="327"/>
      <c r="O757" s="327"/>
      <c r="P757" s="317"/>
      <c r="Q757" s="317"/>
      <c r="R757" s="317"/>
      <c r="S757" s="327"/>
      <c r="T757" s="327"/>
      <c r="U757" s="327"/>
      <c r="V757" s="327"/>
      <c r="W757" s="327"/>
    </row>
    <row r="758" spans="1:23" ht="15.75">
      <c r="A758" s="62" t="s">
        <v>31</v>
      </c>
      <c r="B758" s="63"/>
      <c r="C758" s="64"/>
      <c r="D758" s="64"/>
      <c r="E758" s="63"/>
      <c r="F758" s="63"/>
      <c r="G758" s="63"/>
      <c r="H758" s="64"/>
      <c r="I758" s="88"/>
      <c r="J758" s="44"/>
      <c r="K758" s="44"/>
      <c r="L758" s="288"/>
      <c r="M758" s="288"/>
      <c r="N758" s="288"/>
      <c r="O758" s="288"/>
      <c r="P758" s="265"/>
      <c r="Q758" s="265"/>
      <c r="R758" s="265"/>
      <c r="S758" s="288"/>
      <c r="T758" s="288"/>
      <c r="U758" s="288"/>
      <c r="V758" s="288"/>
      <c r="W758" s="288"/>
    </row>
    <row r="759" spans="1:23" ht="15.75">
      <c r="A759" s="62" t="s">
        <v>14</v>
      </c>
      <c r="B759" s="63"/>
      <c r="C759" s="64"/>
      <c r="D759" s="64"/>
      <c r="E759" s="444"/>
      <c r="F759" s="444"/>
      <c r="G759" s="444"/>
      <c r="H759" s="444"/>
      <c r="I759" s="88"/>
      <c r="J759" s="44"/>
      <c r="K759" s="44"/>
      <c r="L759" s="288"/>
      <c r="M759" s="288"/>
      <c r="N759" s="288"/>
      <c r="O759" s="288"/>
      <c r="P759" s="265"/>
      <c r="Q759" s="265"/>
      <c r="R759" s="288"/>
      <c r="S759" s="288"/>
      <c r="T759" s="288"/>
      <c r="U759" s="288"/>
      <c r="V759" s="288"/>
      <c r="W759" s="288"/>
    </row>
    <row r="760" spans="1:23" ht="15.75">
      <c r="A760" s="25" t="s">
        <v>34</v>
      </c>
      <c r="B760" s="50" t="s">
        <v>99</v>
      </c>
      <c r="C760" s="51"/>
      <c r="D760" s="51"/>
      <c r="E760" s="50"/>
      <c r="F760" s="50"/>
      <c r="G760" s="50"/>
      <c r="H760" s="50"/>
      <c r="I760" s="52"/>
      <c r="J760" s="53"/>
      <c r="K760" s="54"/>
      <c r="L760" s="521"/>
      <c r="M760" s="521"/>
      <c r="N760" s="521"/>
      <c r="O760" s="521"/>
      <c r="P760" s="521"/>
      <c r="Q760" s="521"/>
      <c r="R760" s="521"/>
      <c r="S760" s="521"/>
      <c r="T760" s="521"/>
      <c r="U760" s="521"/>
      <c r="V760" s="521"/>
      <c r="W760" s="521"/>
    </row>
    <row r="761" spans="1:23" ht="15.75">
      <c r="A761" s="62"/>
      <c r="B761" s="63"/>
      <c r="C761" s="64" t="s">
        <v>81</v>
      </c>
      <c r="D761" s="64"/>
      <c r="E761" s="63"/>
      <c r="F761" s="63"/>
      <c r="G761" s="63"/>
      <c r="H761" s="64"/>
      <c r="I761" s="88"/>
      <c r="J761" s="44"/>
      <c r="K761" s="44"/>
      <c r="L761" s="265"/>
      <c r="M761" s="265"/>
      <c r="N761" s="265"/>
      <c r="O761" s="265"/>
      <c r="P761" s="288"/>
      <c r="Q761" s="288"/>
      <c r="R761" s="288"/>
      <c r="S761" s="265"/>
      <c r="T761" s="265"/>
      <c r="U761" s="265"/>
      <c r="V761" s="265"/>
      <c r="W761" s="265"/>
    </row>
    <row r="762" spans="1:23" ht="15.75">
      <c r="A762" s="25" t="s">
        <v>35</v>
      </c>
      <c r="B762" s="613" t="s">
        <v>100</v>
      </c>
      <c r="C762" s="613"/>
      <c r="D762" s="613"/>
      <c r="E762" s="613"/>
      <c r="F762" s="613"/>
      <c r="G762" s="613"/>
      <c r="H762" s="613"/>
      <c r="I762" s="613"/>
      <c r="J762" s="613"/>
      <c r="K762" s="613"/>
      <c r="L762" s="487">
        <f>L763</f>
        <v>0</v>
      </c>
      <c r="M762" s="487">
        <f>M763</f>
        <v>646.8</v>
      </c>
      <c r="N762" s="487">
        <f aca="true" t="shared" si="120" ref="N762:W762">N763</f>
        <v>646.8</v>
      </c>
      <c r="O762" s="487">
        <f t="shared" si="120"/>
        <v>0</v>
      </c>
      <c r="P762" s="487">
        <f t="shared" si="120"/>
        <v>0</v>
      </c>
      <c r="Q762" s="487">
        <f t="shared" si="120"/>
        <v>0</v>
      </c>
      <c r="R762" s="487">
        <f t="shared" si="120"/>
        <v>0</v>
      </c>
      <c r="S762" s="487">
        <f t="shared" si="120"/>
        <v>0</v>
      </c>
      <c r="T762" s="487">
        <f t="shared" si="120"/>
        <v>0</v>
      </c>
      <c r="U762" s="487">
        <f t="shared" si="120"/>
        <v>0</v>
      </c>
      <c r="V762" s="487">
        <f t="shared" si="120"/>
        <v>0</v>
      </c>
      <c r="W762" s="487">
        <f t="shared" si="120"/>
        <v>0</v>
      </c>
    </row>
    <row r="763" spans="1:23" ht="33.75" customHeight="1">
      <c r="A763" s="62" t="s">
        <v>37</v>
      </c>
      <c r="B763" s="63" t="s">
        <v>807</v>
      </c>
      <c r="C763" s="64" t="s">
        <v>81</v>
      </c>
      <c r="D763" s="64"/>
      <c r="E763" s="71" t="s">
        <v>123</v>
      </c>
      <c r="F763" s="71" t="s">
        <v>245</v>
      </c>
      <c r="G763" s="71" t="s">
        <v>808</v>
      </c>
      <c r="H763" s="72" t="s">
        <v>809</v>
      </c>
      <c r="I763" s="180" t="s">
        <v>810</v>
      </c>
      <c r="J763" s="44"/>
      <c r="K763" s="44"/>
      <c r="L763" s="301">
        <v>0</v>
      </c>
      <c r="M763" s="301">
        <v>646.8</v>
      </c>
      <c r="N763" s="301">
        <v>646.8</v>
      </c>
      <c r="O763" s="300">
        <f>P763+Q763</f>
        <v>0</v>
      </c>
      <c r="P763" s="301">
        <v>0</v>
      </c>
      <c r="Q763" s="301">
        <v>0</v>
      </c>
      <c r="R763" s="300">
        <f>S763+T763</f>
        <v>0</v>
      </c>
      <c r="S763" s="301">
        <v>0</v>
      </c>
      <c r="T763" s="301">
        <v>0</v>
      </c>
      <c r="U763" s="300">
        <f>V763+W763</f>
        <v>0</v>
      </c>
      <c r="V763" s="301">
        <v>0</v>
      </c>
      <c r="W763" s="301">
        <v>0</v>
      </c>
    </row>
    <row r="764" spans="1:23" ht="15">
      <c r="A764" s="403" t="s">
        <v>130</v>
      </c>
      <c r="B764" s="404" t="s">
        <v>44</v>
      </c>
      <c r="C764" s="404"/>
      <c r="D764" s="404"/>
      <c r="E764" s="404"/>
      <c r="F764" s="404"/>
      <c r="G764" s="404"/>
      <c r="H764" s="404"/>
      <c r="I764" s="404"/>
      <c r="J764" s="404"/>
      <c r="K764" s="404"/>
      <c r="L764" s="404"/>
      <c r="M764" s="404"/>
      <c r="N764" s="404"/>
      <c r="O764" s="405"/>
      <c r="P764" s="405"/>
      <c r="Q764" s="405"/>
      <c r="R764" s="405"/>
      <c r="S764" s="405"/>
      <c r="T764" s="405"/>
      <c r="U764" s="405"/>
      <c r="V764" s="405"/>
      <c r="W764" s="405"/>
    </row>
    <row r="765" spans="1:23" ht="15.75">
      <c r="A765" s="46"/>
      <c r="B765" s="39"/>
      <c r="C765" s="40"/>
      <c r="D765" s="40"/>
      <c r="E765" s="41"/>
      <c r="F765" s="41"/>
      <c r="G765" s="41"/>
      <c r="H765" s="40"/>
      <c r="I765" s="339"/>
      <c r="J765" s="340"/>
      <c r="K765" s="341"/>
      <c r="L765" s="301"/>
      <c r="M765" s="301"/>
      <c r="N765" s="301"/>
      <c r="O765" s="300"/>
      <c r="P765" s="301"/>
      <c r="Q765" s="301"/>
      <c r="R765" s="342"/>
      <c r="S765" s="301"/>
      <c r="T765" s="301"/>
      <c r="U765" s="342"/>
      <c r="V765" s="301"/>
      <c r="W765" s="301"/>
    </row>
    <row r="767" spans="1:23" s="10" customFormat="1" ht="15">
      <c r="A767" s="535"/>
      <c r="B767" s="536"/>
      <c r="C767" s="537"/>
      <c r="D767" s="537"/>
      <c r="E767" s="536"/>
      <c r="F767" s="536"/>
      <c r="G767" s="536"/>
      <c r="H767" s="536"/>
      <c r="I767" s="538"/>
      <c r="J767" s="539"/>
      <c r="K767" s="540"/>
      <c r="L767" s="541"/>
      <c r="M767" s="541"/>
      <c r="N767" s="541"/>
      <c r="O767" s="541"/>
      <c r="P767" s="541"/>
      <c r="Q767" s="541"/>
      <c r="R767" s="541"/>
      <c r="S767" s="541"/>
      <c r="T767" s="541"/>
      <c r="U767" s="542"/>
      <c r="V767" s="541"/>
      <c r="W767" s="541"/>
    </row>
    <row r="768" spans="2:8" ht="18.75">
      <c r="B768" s="23" t="s">
        <v>101</v>
      </c>
      <c r="C768" s="21"/>
      <c r="D768" s="22"/>
      <c r="F768" s="605" t="s">
        <v>119</v>
      </c>
      <c r="G768" s="605"/>
      <c r="H768" s="605"/>
    </row>
    <row r="769" spans="2:4" ht="15.75">
      <c r="B769" s="24"/>
      <c r="D769" s="1"/>
    </row>
    <row r="770" spans="2:8" ht="18.75">
      <c r="B770" s="23" t="s">
        <v>102</v>
      </c>
      <c r="C770" s="21"/>
      <c r="D770" s="22"/>
      <c r="F770" s="605" t="s">
        <v>120</v>
      </c>
      <c r="G770" s="605"/>
      <c r="H770" s="605"/>
    </row>
    <row r="771" ht="15">
      <c r="D771" s="1"/>
    </row>
  </sheetData>
  <sheetProtection/>
  <mergeCells count="155">
    <mergeCell ref="I749:I750"/>
    <mergeCell ref="J749:J750"/>
    <mergeCell ref="K749:K750"/>
    <mergeCell ref="B762:K762"/>
    <mergeCell ref="A703:K703"/>
    <mergeCell ref="A705:K705"/>
    <mergeCell ref="A708:K708"/>
    <mergeCell ref="B742:K742"/>
    <mergeCell ref="I743:I744"/>
    <mergeCell ref="J743:J744"/>
    <mergeCell ref="K743:K744"/>
    <mergeCell ref="A693:K693"/>
    <mergeCell ref="C695:C696"/>
    <mergeCell ref="I695:I698"/>
    <mergeCell ref="J695:J698"/>
    <mergeCell ref="K695:K698"/>
    <mergeCell ref="C697:C698"/>
    <mergeCell ref="A643:K643"/>
    <mergeCell ref="A670:K670"/>
    <mergeCell ref="A671:K671"/>
    <mergeCell ref="C673:C674"/>
    <mergeCell ref="I677:I678"/>
    <mergeCell ref="J677:J678"/>
    <mergeCell ref="K677:K678"/>
    <mergeCell ref="A569:K569"/>
    <mergeCell ref="B592:W592"/>
    <mergeCell ref="B606:W606"/>
    <mergeCell ref="B610:K610"/>
    <mergeCell ref="F768:H768"/>
    <mergeCell ref="F770:H770"/>
    <mergeCell ref="I614:I615"/>
    <mergeCell ref="J614:J615"/>
    <mergeCell ref="K614:K615"/>
    <mergeCell ref="A624:K624"/>
    <mergeCell ref="A544:K544"/>
    <mergeCell ref="A549:W549"/>
    <mergeCell ref="A550:K550"/>
    <mergeCell ref="A557:K557"/>
    <mergeCell ref="A564:K564"/>
    <mergeCell ref="A566:W566"/>
    <mergeCell ref="A480:K480"/>
    <mergeCell ref="B506:W506"/>
    <mergeCell ref="B520:W520"/>
    <mergeCell ref="B524:K524"/>
    <mergeCell ref="I528:I529"/>
    <mergeCell ref="J528:J529"/>
    <mergeCell ref="K528:K529"/>
    <mergeCell ref="A454:K454"/>
    <mergeCell ref="A460:K460"/>
    <mergeCell ref="A461:K461"/>
    <mergeCell ref="A468:K468"/>
    <mergeCell ref="A475:K475"/>
    <mergeCell ref="A477:K477"/>
    <mergeCell ref="B422:K422"/>
    <mergeCell ref="I423:I425"/>
    <mergeCell ref="J423:J425"/>
    <mergeCell ref="K423:K425"/>
    <mergeCell ref="B437:W437"/>
    <mergeCell ref="B441:K441"/>
    <mergeCell ref="A386:K386"/>
    <mergeCell ref="A393:K393"/>
    <mergeCell ref="A395:K395"/>
    <mergeCell ref="A398:K398"/>
    <mergeCell ref="I415:I417"/>
    <mergeCell ref="J415:J417"/>
    <mergeCell ref="K415:K417"/>
    <mergeCell ref="A317:K317"/>
    <mergeCell ref="A331:K331"/>
    <mergeCell ref="A332:K332"/>
    <mergeCell ref="C352:C354"/>
    <mergeCell ref="I352:I354"/>
    <mergeCell ref="J352:J354"/>
    <mergeCell ref="K352:K354"/>
    <mergeCell ref="I305:I306"/>
    <mergeCell ref="J305:J306"/>
    <mergeCell ref="K305:K306"/>
    <mergeCell ref="A307:K307"/>
    <mergeCell ref="I314:I316"/>
    <mergeCell ref="J314:J316"/>
    <mergeCell ref="K314:K316"/>
    <mergeCell ref="I297:I298"/>
    <mergeCell ref="J297:J298"/>
    <mergeCell ref="K297:K298"/>
    <mergeCell ref="I302:I303"/>
    <mergeCell ref="J302:J303"/>
    <mergeCell ref="K302:K303"/>
    <mergeCell ref="A253:W253"/>
    <mergeCell ref="B275:W275"/>
    <mergeCell ref="B289:W289"/>
    <mergeCell ref="B291:W291"/>
    <mergeCell ref="B293:K293"/>
    <mergeCell ref="A295:K295"/>
    <mergeCell ref="I233:I234"/>
    <mergeCell ref="J233:J234"/>
    <mergeCell ref="K233:K234"/>
    <mergeCell ref="A241:K241"/>
    <mergeCell ref="A248:K248"/>
    <mergeCell ref="A250:W250"/>
    <mergeCell ref="I185:I189"/>
    <mergeCell ref="J185:J189"/>
    <mergeCell ref="K185:K189"/>
    <mergeCell ref="I227:I228"/>
    <mergeCell ref="J227:J228"/>
    <mergeCell ref="K227:K228"/>
    <mergeCell ref="I174:I178"/>
    <mergeCell ref="J174:J178"/>
    <mergeCell ref="K174:K178"/>
    <mergeCell ref="I179:I183"/>
    <mergeCell ref="J179:J183"/>
    <mergeCell ref="K179:K183"/>
    <mergeCell ref="A135:K135"/>
    <mergeCell ref="A141:K141"/>
    <mergeCell ref="A142:K142"/>
    <mergeCell ref="I169:I173"/>
    <mergeCell ref="J169:J173"/>
    <mergeCell ref="K169:K173"/>
    <mergeCell ref="B8:K8"/>
    <mergeCell ref="B9:K9"/>
    <mergeCell ref="B121:K121"/>
    <mergeCell ref="I126:I127"/>
    <mergeCell ref="J126:J127"/>
    <mergeCell ref="K126:K127"/>
    <mergeCell ref="A27:K27"/>
    <mergeCell ref="A20:K20"/>
    <mergeCell ref="B78:W78"/>
    <mergeCell ref="B117:W117"/>
    <mergeCell ref="A1:W1"/>
    <mergeCell ref="E4:E6"/>
    <mergeCell ref="F4:F6"/>
    <mergeCell ref="G4:G6"/>
    <mergeCell ref="H4:H6"/>
    <mergeCell ref="M5:M6"/>
    <mergeCell ref="A3:A6"/>
    <mergeCell ref="B3:B6"/>
    <mergeCell ref="C3:C6"/>
    <mergeCell ref="U7:W7"/>
    <mergeCell ref="E3:H3"/>
    <mergeCell ref="I3:I6"/>
    <mergeCell ref="N5:N6"/>
    <mergeCell ref="O5:Q5"/>
    <mergeCell ref="U5:W5"/>
    <mergeCell ref="R5:T5"/>
    <mergeCell ref="J3:J6"/>
    <mergeCell ref="K3:K6"/>
    <mergeCell ref="L3:W4"/>
    <mergeCell ref="O7:Q7"/>
    <mergeCell ref="R7:T7"/>
    <mergeCell ref="D3:D6"/>
    <mergeCell ref="L5:L6"/>
    <mergeCell ref="A35:K35"/>
    <mergeCell ref="A55:K55"/>
    <mergeCell ref="A36:K36"/>
    <mergeCell ref="A43:K43"/>
    <mergeCell ref="A50:K50"/>
    <mergeCell ref="A52:K52"/>
  </mergeCells>
  <printOptions/>
  <pageMargins left="0.17" right="0.1968503937007874" top="0.15748031496062992" bottom="0.15748031496062992" header="0.15748031496062992" footer="0.15748031496062992"/>
  <pageSetup horizontalDpi="600" verticalDpi="600" orientation="landscape" paperSize="9" scale="52" r:id="rId1"/>
  <ignoredErrors>
    <ignoredError sqref="F83:G83 E64:G64 H30 E120:G120 A7:M7 E106:H106 A120:A121 E107:H110 E88:H94 E12:G19 H12:H13 H16:H19 E31:H34 E97:H103 H96 E96:F96 E95:H95 G96 E105:H105 E104:G104 H104 E112:H114 E111:G111 H111 E63:G63 A441 E743:H748 E763:H763 E124:H127 E139:H140 E144:H240 E270:H270 E297:H300 E302:H303 E305:H306 E309:H312 E314:H316 E321:H326 E366:H366 E328:H330 E334:H362 E367:H369 E370:H372 E373:H375 E376:H378 E379:H382 E383:H385 E415:H417 E423:H425 E444:H444 E459:H459 E458:H458 E528:H531 E533:H536 E614:H623 E634:H634 E626:H626 E627:H627 E628:H628 E629:H629 E630:H630 E631:H631 E632:H632 E633:H633 E636:H642 E647:H652 E653:H657 E658:H664 E665:H668 E669:H669 E673:H677 E678:H683 E684:I685 E687:H687 E686:H686 E688:H690 E692:H692 E695:H698 E702:H702 E704:H704 E713:H718 F719:H720 E722:H727 E728:H728 A763" numberStoredAsText="1"/>
    <ignoredError sqref="O119:P119 R59:U62 P28:Q28 O6:W7 O82:P82 O81 V10:W10 S10:T10 P10:Q10 O11:U11 O10 R10 U10 O27:O28 O30 R27:R28 R30 U27:U28 U30 S58:T58 R81:U82 O17:W18 R119:V119 R83 T83:U83 U87 O58 M442:W442" formula="1"/>
    <ignoredError sqref="R87:T87 O87" formula="1" formulaRange="1"/>
    <ignoredError sqref="L87:N87 P87:Q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539"/>
  <sheetViews>
    <sheetView tabSelected="1" zoomScale="80" zoomScaleNormal="8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5" sqref="M5:N6"/>
    </sheetView>
  </sheetViews>
  <sheetFormatPr defaultColWidth="9.00390625" defaultRowHeight="12.75"/>
  <cols>
    <col min="1" max="1" width="6.625" style="7" customWidth="1"/>
    <col min="2" max="2" width="43.375" style="1" customWidth="1"/>
    <col min="3" max="3" width="16.125" style="19" customWidth="1"/>
    <col min="4" max="4" width="7.625" style="1" customWidth="1"/>
    <col min="5" max="5" width="5.00390625" style="1" customWidth="1"/>
    <col min="6" max="6" width="5.875" style="1" customWidth="1"/>
    <col min="7" max="7" width="8.75390625" style="2" customWidth="1"/>
    <col min="8" max="8" width="5.25390625" style="3" customWidth="1"/>
    <col min="9" max="9" width="30.625" style="4" customWidth="1"/>
    <col min="10" max="10" width="12.00390625" style="5" customWidth="1"/>
    <col min="11" max="11" width="11.625" style="5" customWidth="1"/>
    <col min="12" max="12" width="11.25390625" style="5" customWidth="1"/>
    <col min="13" max="13" width="10.875" style="5" customWidth="1"/>
    <col min="14" max="14" width="10.75390625" style="5" customWidth="1"/>
    <col min="15" max="15" width="11.00390625" style="5" customWidth="1"/>
    <col min="16" max="16" width="11.125" style="5" customWidth="1"/>
    <col min="17" max="17" width="8.125" style="5" customWidth="1"/>
    <col min="18" max="18" width="10.875" style="5" customWidth="1"/>
    <col min="19" max="19" width="11.25390625" style="5" customWidth="1"/>
    <col min="20" max="20" width="9.375" style="5" customWidth="1"/>
    <col min="21" max="21" width="10.75390625" style="5" customWidth="1"/>
    <col min="22" max="22" width="10.875" style="6" customWidth="1"/>
    <col min="23" max="23" width="8.375" style="6" customWidth="1"/>
    <col min="24" max="16384" width="9.125" style="6" customWidth="1"/>
  </cols>
  <sheetData>
    <row r="1" spans="1:23" ht="41.25" customHeight="1">
      <c r="A1" s="555" t="s">
        <v>238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</row>
    <row r="2" spans="2:21" ht="16.5" thickBot="1">
      <c r="B2" s="8"/>
      <c r="C2" s="20"/>
      <c r="D2" s="8"/>
      <c r="E2" s="8"/>
      <c r="F2" s="8"/>
      <c r="U2" s="175" t="s">
        <v>234</v>
      </c>
    </row>
    <row r="3" spans="1:23" ht="32.25" customHeight="1">
      <c r="A3" s="619" t="s">
        <v>0</v>
      </c>
      <c r="B3" s="621" t="s">
        <v>39</v>
      </c>
      <c r="C3" s="622" t="s">
        <v>82</v>
      </c>
      <c r="D3" s="622" t="s">
        <v>83</v>
      </c>
      <c r="E3" s="625" t="s">
        <v>36</v>
      </c>
      <c r="F3" s="626"/>
      <c r="G3" s="626"/>
      <c r="H3" s="626"/>
      <c r="I3" s="627" t="s">
        <v>43</v>
      </c>
      <c r="J3" s="627" t="s">
        <v>1</v>
      </c>
      <c r="K3" s="627" t="s">
        <v>40</v>
      </c>
      <c r="L3" s="629" t="s">
        <v>2</v>
      </c>
      <c r="M3" s="629"/>
      <c r="N3" s="629"/>
      <c r="O3" s="629"/>
      <c r="P3" s="629"/>
      <c r="Q3" s="629"/>
      <c r="R3" s="629"/>
      <c r="S3" s="629"/>
      <c r="T3" s="630"/>
      <c r="U3" s="630"/>
      <c r="V3" s="630"/>
      <c r="W3" s="631"/>
    </row>
    <row r="4" spans="1:23" ht="7.5" customHeight="1">
      <c r="A4" s="620"/>
      <c r="B4" s="544"/>
      <c r="C4" s="623"/>
      <c r="D4" s="623"/>
      <c r="E4" s="553" t="s">
        <v>3</v>
      </c>
      <c r="F4" s="553" t="s">
        <v>4</v>
      </c>
      <c r="G4" s="553" t="s">
        <v>5</v>
      </c>
      <c r="H4" s="553" t="s">
        <v>6</v>
      </c>
      <c r="I4" s="553"/>
      <c r="J4" s="553"/>
      <c r="K4" s="553"/>
      <c r="L4" s="545"/>
      <c r="M4" s="545"/>
      <c r="N4" s="545"/>
      <c r="O4" s="545"/>
      <c r="P4" s="545"/>
      <c r="Q4" s="545"/>
      <c r="R4" s="545"/>
      <c r="S4" s="545"/>
      <c r="T4" s="618"/>
      <c r="U4" s="618"/>
      <c r="V4" s="618"/>
      <c r="W4" s="632"/>
    </row>
    <row r="5" spans="1:23" ht="45" customHeight="1">
      <c r="A5" s="620"/>
      <c r="B5" s="544"/>
      <c r="C5" s="623"/>
      <c r="D5" s="623"/>
      <c r="E5" s="553"/>
      <c r="F5" s="553"/>
      <c r="G5" s="553"/>
      <c r="H5" s="553"/>
      <c r="I5" s="553"/>
      <c r="J5" s="553"/>
      <c r="K5" s="553"/>
      <c r="L5" s="545" t="s">
        <v>42</v>
      </c>
      <c r="M5" s="545" t="s">
        <v>189</v>
      </c>
      <c r="N5" s="545" t="s">
        <v>190</v>
      </c>
      <c r="O5" s="545" t="s">
        <v>840</v>
      </c>
      <c r="P5" s="545"/>
      <c r="Q5" s="545"/>
      <c r="R5" s="545" t="s">
        <v>841</v>
      </c>
      <c r="S5" s="545"/>
      <c r="T5" s="545"/>
      <c r="U5" s="545" t="s">
        <v>842</v>
      </c>
      <c r="V5" s="545"/>
      <c r="W5" s="545"/>
    </row>
    <row r="6" spans="1:23" s="9" customFormat="1" ht="89.25" customHeight="1">
      <c r="A6" s="620"/>
      <c r="B6" s="544"/>
      <c r="C6" s="624"/>
      <c r="D6" s="624"/>
      <c r="E6" s="553"/>
      <c r="F6" s="553"/>
      <c r="G6" s="553"/>
      <c r="H6" s="553"/>
      <c r="I6" s="553"/>
      <c r="J6" s="553"/>
      <c r="K6" s="553"/>
      <c r="L6" s="545"/>
      <c r="M6" s="545"/>
      <c r="N6" s="545"/>
      <c r="O6" s="29" t="s">
        <v>41</v>
      </c>
      <c r="P6" s="30" t="s">
        <v>7</v>
      </c>
      <c r="Q6" s="30" t="s">
        <v>8</v>
      </c>
      <c r="R6" s="30" t="s">
        <v>41</v>
      </c>
      <c r="S6" s="30" t="s">
        <v>7</v>
      </c>
      <c r="T6" s="30" t="s">
        <v>8</v>
      </c>
      <c r="U6" s="30" t="s">
        <v>41</v>
      </c>
      <c r="V6" s="30" t="s">
        <v>7</v>
      </c>
      <c r="W6" s="31" t="s">
        <v>8</v>
      </c>
    </row>
    <row r="7" spans="1:23" s="9" customFormat="1" ht="15.75">
      <c r="A7" s="49" t="s">
        <v>37</v>
      </c>
      <c r="B7" s="48">
        <v>2</v>
      </c>
      <c r="C7" s="48">
        <v>3</v>
      </c>
      <c r="D7" s="48">
        <v>4</v>
      </c>
      <c r="E7" s="47" t="s">
        <v>75</v>
      </c>
      <c r="F7" s="47" t="s">
        <v>76</v>
      </c>
      <c r="G7" s="47" t="s">
        <v>77</v>
      </c>
      <c r="H7" s="47" t="s">
        <v>38</v>
      </c>
      <c r="I7" s="47" t="s">
        <v>78</v>
      </c>
      <c r="J7" s="47" t="s">
        <v>79</v>
      </c>
      <c r="K7" s="47" t="s">
        <v>80</v>
      </c>
      <c r="L7" s="29">
        <v>12</v>
      </c>
      <c r="M7" s="29">
        <v>13</v>
      </c>
      <c r="N7" s="29">
        <v>14</v>
      </c>
      <c r="O7" s="615">
        <v>15</v>
      </c>
      <c r="P7" s="616"/>
      <c r="Q7" s="628"/>
      <c r="R7" s="615">
        <v>16</v>
      </c>
      <c r="S7" s="616"/>
      <c r="T7" s="628"/>
      <c r="U7" s="615">
        <v>17</v>
      </c>
      <c r="V7" s="616"/>
      <c r="W7" s="617"/>
    </row>
    <row r="8" spans="1:23" s="9" customFormat="1" ht="15.75">
      <c r="A8" s="454"/>
      <c r="B8" s="557" t="s">
        <v>240</v>
      </c>
      <c r="C8" s="558"/>
      <c r="D8" s="558"/>
      <c r="E8" s="558"/>
      <c r="F8" s="558"/>
      <c r="G8" s="558"/>
      <c r="H8" s="558"/>
      <c r="I8" s="558"/>
      <c r="J8" s="558"/>
      <c r="K8" s="559"/>
      <c r="L8" s="456">
        <f>L9+L91+L170+L259+L367+L448</f>
        <v>124048.69999999998</v>
      </c>
      <c r="M8" s="456">
        <f aca="true" t="shared" si="0" ref="M8:W8">M9+M91+M170+M259+M367+M448</f>
        <v>156987.9</v>
      </c>
      <c r="N8" s="456">
        <f t="shared" si="0"/>
        <v>156396.5</v>
      </c>
      <c r="O8" s="456">
        <f t="shared" si="0"/>
        <v>153808.8</v>
      </c>
      <c r="P8" s="456">
        <f t="shared" si="0"/>
        <v>144601.50000000003</v>
      </c>
      <c r="Q8" s="456">
        <f t="shared" si="0"/>
        <v>9207.3</v>
      </c>
      <c r="R8" s="456">
        <f t="shared" si="0"/>
        <v>146983.19999999998</v>
      </c>
      <c r="S8" s="456">
        <f t="shared" si="0"/>
        <v>137775.90000000002</v>
      </c>
      <c r="T8" s="456">
        <f t="shared" si="0"/>
        <v>9207.3</v>
      </c>
      <c r="U8" s="456">
        <f t="shared" si="0"/>
        <v>150028.80000000002</v>
      </c>
      <c r="V8" s="456">
        <f t="shared" si="0"/>
        <v>140821.5</v>
      </c>
      <c r="W8" s="456">
        <f t="shared" si="0"/>
        <v>9207.3</v>
      </c>
    </row>
    <row r="9" spans="1:23" s="452" customFormat="1" ht="15.75">
      <c r="A9" s="450" t="s">
        <v>241</v>
      </c>
      <c r="B9" s="560" t="s">
        <v>242</v>
      </c>
      <c r="C9" s="561"/>
      <c r="D9" s="561"/>
      <c r="E9" s="561"/>
      <c r="F9" s="561"/>
      <c r="G9" s="561"/>
      <c r="H9" s="561"/>
      <c r="I9" s="561"/>
      <c r="J9" s="561"/>
      <c r="K9" s="562"/>
      <c r="L9" s="457">
        <f>L76</f>
        <v>295.79999999999995</v>
      </c>
      <c r="M9" s="457">
        <f aca="true" t="shared" si="1" ref="M9:W9">M76</f>
        <v>300.5</v>
      </c>
      <c r="N9" s="457">
        <f t="shared" si="1"/>
        <v>300.5</v>
      </c>
      <c r="O9" s="457">
        <f t="shared" si="1"/>
        <v>310.3</v>
      </c>
      <c r="P9" s="457">
        <f t="shared" si="1"/>
        <v>310.3</v>
      </c>
      <c r="Q9" s="457">
        <f t="shared" si="1"/>
        <v>0</v>
      </c>
      <c r="R9" s="457">
        <f t="shared" si="1"/>
        <v>311</v>
      </c>
      <c r="S9" s="457">
        <f t="shared" si="1"/>
        <v>311</v>
      </c>
      <c r="T9" s="457">
        <f t="shared" si="1"/>
        <v>0</v>
      </c>
      <c r="U9" s="457">
        <f t="shared" si="1"/>
        <v>311</v>
      </c>
      <c r="V9" s="457">
        <f t="shared" si="1"/>
        <v>311</v>
      </c>
      <c r="W9" s="457">
        <f t="shared" si="1"/>
        <v>0</v>
      </c>
    </row>
    <row r="10" spans="1:23" s="9" customFormat="1" ht="15.75">
      <c r="A10" s="102" t="s">
        <v>9</v>
      </c>
      <c r="B10" s="50" t="s">
        <v>84</v>
      </c>
      <c r="C10" s="51"/>
      <c r="D10" s="51"/>
      <c r="E10" s="50"/>
      <c r="F10" s="50"/>
      <c r="G10" s="50"/>
      <c r="H10" s="50"/>
      <c r="I10" s="52"/>
      <c r="J10" s="53"/>
      <c r="K10" s="54"/>
      <c r="L10" s="103"/>
      <c r="M10" s="103"/>
      <c r="N10" s="103"/>
      <c r="O10" s="103"/>
      <c r="P10" s="103"/>
      <c r="Q10" s="103"/>
      <c r="R10" s="103"/>
      <c r="S10" s="103"/>
      <c r="T10" s="104"/>
      <c r="U10" s="104"/>
      <c r="V10" s="104"/>
      <c r="W10" s="105"/>
    </row>
    <row r="11" spans="1:23" ht="15.75">
      <c r="A11" s="106" t="s">
        <v>85</v>
      </c>
      <c r="B11" s="56"/>
      <c r="C11" s="57"/>
      <c r="D11" s="57"/>
      <c r="E11" s="56"/>
      <c r="F11" s="56"/>
      <c r="G11" s="56"/>
      <c r="H11" s="56"/>
      <c r="I11" s="58"/>
      <c r="J11" s="59"/>
      <c r="K11" s="60"/>
      <c r="L11" s="107"/>
      <c r="M11" s="107"/>
      <c r="N11" s="107"/>
      <c r="O11" s="107"/>
      <c r="P11" s="107"/>
      <c r="Q11" s="107"/>
      <c r="R11" s="107"/>
      <c r="S11" s="107"/>
      <c r="T11" s="108"/>
      <c r="U11" s="108"/>
      <c r="V11" s="108"/>
      <c r="W11" s="109"/>
    </row>
    <row r="12" spans="1:23" ht="31.5">
      <c r="A12" s="110" t="s">
        <v>10</v>
      </c>
      <c r="B12" s="63" t="s">
        <v>86</v>
      </c>
      <c r="C12" s="64" t="s">
        <v>81</v>
      </c>
      <c r="D12" s="72"/>
      <c r="E12" s="71"/>
      <c r="F12" s="71"/>
      <c r="G12" s="71"/>
      <c r="H12" s="72"/>
      <c r="I12" s="111"/>
      <c r="J12" s="42"/>
      <c r="K12" s="42"/>
      <c r="L12" s="66"/>
      <c r="M12" s="66"/>
      <c r="N12" s="66"/>
      <c r="O12" s="66"/>
      <c r="P12" s="66"/>
      <c r="Q12" s="66"/>
      <c r="R12" s="66"/>
      <c r="S12" s="66"/>
      <c r="T12" s="112"/>
      <c r="U12" s="112"/>
      <c r="V12" s="112"/>
      <c r="W12" s="113"/>
    </row>
    <row r="13" spans="1:23" ht="33.75" customHeight="1">
      <c r="A13" s="114" t="s">
        <v>11</v>
      </c>
      <c r="B13" s="63" t="s">
        <v>87</v>
      </c>
      <c r="C13" s="64" t="s">
        <v>81</v>
      </c>
      <c r="D13" s="72"/>
      <c r="E13" s="71"/>
      <c r="F13" s="71"/>
      <c r="G13" s="71"/>
      <c r="H13" s="72"/>
      <c r="I13" s="115"/>
      <c r="J13" s="115"/>
      <c r="K13" s="116"/>
      <c r="L13" s="117"/>
      <c r="M13" s="117"/>
      <c r="N13" s="117"/>
      <c r="O13" s="117"/>
      <c r="P13" s="117"/>
      <c r="Q13" s="117"/>
      <c r="R13" s="117"/>
      <c r="S13" s="117"/>
      <c r="T13" s="118"/>
      <c r="U13" s="118"/>
      <c r="V13" s="118"/>
      <c r="W13" s="119"/>
    </row>
    <row r="14" spans="1:23" ht="15.75">
      <c r="A14" s="114" t="s">
        <v>28</v>
      </c>
      <c r="B14" s="63" t="s">
        <v>44</v>
      </c>
      <c r="C14" s="64" t="s">
        <v>81</v>
      </c>
      <c r="D14" s="72"/>
      <c r="E14" s="71"/>
      <c r="F14" s="71"/>
      <c r="G14" s="71"/>
      <c r="H14" s="72"/>
      <c r="I14" s="115"/>
      <c r="J14" s="115"/>
      <c r="K14" s="116"/>
      <c r="L14" s="117"/>
      <c r="M14" s="117"/>
      <c r="N14" s="117"/>
      <c r="O14" s="117"/>
      <c r="P14" s="117"/>
      <c r="Q14" s="117"/>
      <c r="R14" s="117"/>
      <c r="S14" s="117"/>
      <c r="T14" s="118"/>
      <c r="U14" s="118"/>
      <c r="V14" s="118"/>
      <c r="W14" s="119"/>
    </row>
    <row r="15" spans="1:23" ht="15.75">
      <c r="A15" s="106" t="s">
        <v>88</v>
      </c>
      <c r="B15" s="56"/>
      <c r="C15" s="57"/>
      <c r="D15" s="57"/>
      <c r="E15" s="56"/>
      <c r="F15" s="56"/>
      <c r="G15" s="56"/>
      <c r="H15" s="57"/>
      <c r="I15" s="58"/>
      <c r="J15" s="59"/>
      <c r="K15" s="60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9"/>
    </row>
    <row r="16" spans="1:23" ht="31.5">
      <c r="A16" s="110" t="s">
        <v>12</v>
      </c>
      <c r="B16" s="63" t="s">
        <v>45</v>
      </c>
      <c r="C16" s="72"/>
      <c r="D16" s="72"/>
      <c r="E16" s="71"/>
      <c r="F16" s="71"/>
      <c r="G16" s="71"/>
      <c r="H16" s="72"/>
      <c r="I16" s="111"/>
      <c r="J16" s="42"/>
      <c r="K16" s="42"/>
      <c r="L16" s="66"/>
      <c r="M16" s="66"/>
      <c r="N16" s="66"/>
      <c r="O16" s="66"/>
      <c r="P16" s="66"/>
      <c r="Q16" s="66"/>
      <c r="R16" s="66"/>
      <c r="S16" s="66"/>
      <c r="T16" s="112"/>
      <c r="U16" s="112"/>
      <c r="V16" s="112"/>
      <c r="W16" s="113"/>
    </row>
    <row r="17" spans="1:23" ht="15.75">
      <c r="A17" s="110" t="s">
        <v>72</v>
      </c>
      <c r="B17" s="63"/>
      <c r="C17" s="72"/>
      <c r="D17" s="72"/>
      <c r="E17" s="71"/>
      <c r="F17" s="71"/>
      <c r="G17" s="71"/>
      <c r="H17" s="72"/>
      <c r="I17" s="111"/>
      <c r="J17" s="42"/>
      <c r="K17" s="42"/>
      <c r="L17" s="66"/>
      <c r="M17" s="66"/>
      <c r="N17" s="66"/>
      <c r="O17" s="66"/>
      <c r="P17" s="66"/>
      <c r="Q17" s="66"/>
      <c r="R17" s="66"/>
      <c r="S17" s="66"/>
      <c r="T17" s="112"/>
      <c r="U17" s="112"/>
      <c r="V17" s="112"/>
      <c r="W17" s="113"/>
    </row>
    <row r="18" spans="1:23" ht="31.5">
      <c r="A18" s="114" t="s">
        <v>13</v>
      </c>
      <c r="B18" s="63" t="s">
        <v>46</v>
      </c>
      <c r="C18" s="72"/>
      <c r="D18" s="72"/>
      <c r="E18" s="71"/>
      <c r="F18" s="71"/>
      <c r="G18" s="71"/>
      <c r="H18" s="72"/>
      <c r="I18" s="115"/>
      <c r="J18" s="115"/>
      <c r="K18" s="116"/>
      <c r="L18" s="117"/>
      <c r="M18" s="117"/>
      <c r="N18" s="117"/>
      <c r="O18" s="117"/>
      <c r="P18" s="117"/>
      <c r="Q18" s="117"/>
      <c r="R18" s="117"/>
      <c r="S18" s="117"/>
      <c r="T18" s="118"/>
      <c r="U18" s="118"/>
      <c r="V18" s="118"/>
      <c r="W18" s="119"/>
    </row>
    <row r="19" spans="1:23" ht="15.75">
      <c r="A19" s="114" t="s">
        <v>73</v>
      </c>
      <c r="B19" s="63"/>
      <c r="C19" s="72"/>
      <c r="D19" s="72"/>
      <c r="E19" s="71"/>
      <c r="F19" s="71"/>
      <c r="G19" s="71"/>
      <c r="H19" s="72"/>
      <c r="I19" s="115"/>
      <c r="J19" s="115"/>
      <c r="K19" s="116"/>
      <c r="L19" s="117"/>
      <c r="M19" s="117"/>
      <c r="N19" s="117"/>
      <c r="O19" s="117"/>
      <c r="P19" s="117"/>
      <c r="Q19" s="117"/>
      <c r="R19" s="117"/>
      <c r="S19" s="117"/>
      <c r="T19" s="118"/>
      <c r="U19" s="118"/>
      <c r="V19" s="118"/>
      <c r="W19" s="119"/>
    </row>
    <row r="20" spans="1:23" ht="15.75">
      <c r="A20" s="114" t="s">
        <v>133</v>
      </c>
      <c r="B20" s="63" t="s">
        <v>44</v>
      </c>
      <c r="C20" s="72"/>
      <c r="D20" s="72"/>
      <c r="E20" s="71"/>
      <c r="F20" s="71"/>
      <c r="G20" s="71"/>
      <c r="H20" s="71"/>
      <c r="I20" s="115"/>
      <c r="J20" s="115"/>
      <c r="K20" s="116"/>
      <c r="L20" s="117"/>
      <c r="M20" s="117"/>
      <c r="N20" s="117"/>
      <c r="O20" s="117"/>
      <c r="P20" s="117"/>
      <c r="Q20" s="117"/>
      <c r="R20" s="117"/>
      <c r="S20" s="117"/>
      <c r="T20" s="118"/>
      <c r="U20" s="118"/>
      <c r="V20" s="118"/>
      <c r="W20" s="119"/>
    </row>
    <row r="21" spans="1:23" ht="15.75">
      <c r="A21" s="120" t="s">
        <v>74</v>
      </c>
      <c r="B21" s="63"/>
      <c r="C21" s="72"/>
      <c r="D21" s="72"/>
      <c r="E21" s="71"/>
      <c r="F21" s="71"/>
      <c r="G21" s="71"/>
      <c r="H21" s="71"/>
      <c r="I21" s="115"/>
      <c r="J21" s="115"/>
      <c r="K21" s="116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21"/>
    </row>
    <row r="22" spans="1:23" ht="34.5" customHeight="1">
      <c r="A22" s="633" t="s">
        <v>89</v>
      </c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5"/>
    </row>
    <row r="23" spans="1:23" ht="47.25">
      <c r="A23" s="110" t="s">
        <v>31</v>
      </c>
      <c r="B23" s="63" t="s">
        <v>90</v>
      </c>
      <c r="C23" s="72"/>
      <c r="D23" s="72"/>
      <c r="E23" s="71"/>
      <c r="F23" s="71"/>
      <c r="G23" s="71"/>
      <c r="H23" s="72"/>
      <c r="I23" s="111"/>
      <c r="J23" s="42"/>
      <c r="K23" s="42"/>
      <c r="L23" s="122"/>
      <c r="M23" s="66"/>
      <c r="N23" s="66"/>
      <c r="O23" s="66"/>
      <c r="P23" s="66"/>
      <c r="Q23" s="66"/>
      <c r="R23" s="66"/>
      <c r="S23" s="66"/>
      <c r="T23" s="112"/>
      <c r="U23" s="112"/>
      <c r="V23" s="112"/>
      <c r="W23" s="113"/>
    </row>
    <row r="24" spans="1:23" ht="15.75">
      <c r="A24" s="110" t="s">
        <v>63</v>
      </c>
      <c r="B24" s="63"/>
      <c r="C24" s="72"/>
      <c r="D24" s="72"/>
      <c r="E24" s="71"/>
      <c r="F24" s="71"/>
      <c r="G24" s="71"/>
      <c r="H24" s="72"/>
      <c r="I24" s="111"/>
      <c r="J24" s="42"/>
      <c r="K24" s="42"/>
      <c r="L24" s="122"/>
      <c r="M24" s="66"/>
      <c r="N24" s="66"/>
      <c r="O24" s="66"/>
      <c r="P24" s="66"/>
      <c r="Q24" s="66"/>
      <c r="R24" s="66"/>
      <c r="S24" s="66"/>
      <c r="T24" s="112"/>
      <c r="U24" s="112"/>
      <c r="V24" s="112"/>
      <c r="W24" s="113"/>
    </row>
    <row r="25" spans="1:23" ht="31.5">
      <c r="A25" s="114" t="s">
        <v>14</v>
      </c>
      <c r="B25" s="63" t="s">
        <v>91</v>
      </c>
      <c r="C25" s="72"/>
      <c r="D25" s="72"/>
      <c r="E25" s="71"/>
      <c r="F25" s="71"/>
      <c r="G25" s="71"/>
      <c r="H25" s="72"/>
      <c r="I25" s="115"/>
      <c r="J25" s="115"/>
      <c r="K25" s="116"/>
      <c r="L25" s="123"/>
      <c r="M25" s="117"/>
      <c r="N25" s="117"/>
      <c r="O25" s="117"/>
      <c r="P25" s="117"/>
      <c r="Q25" s="117"/>
      <c r="R25" s="117"/>
      <c r="S25" s="117"/>
      <c r="T25" s="118"/>
      <c r="U25" s="118"/>
      <c r="V25" s="118"/>
      <c r="W25" s="119"/>
    </row>
    <row r="26" spans="1:23" ht="15.75">
      <c r="A26" s="114" t="s">
        <v>64</v>
      </c>
      <c r="B26" s="63"/>
      <c r="C26" s="72"/>
      <c r="D26" s="72"/>
      <c r="E26" s="71"/>
      <c r="F26" s="71"/>
      <c r="G26" s="71"/>
      <c r="H26" s="72"/>
      <c r="I26" s="115"/>
      <c r="J26" s="115"/>
      <c r="K26" s="116"/>
      <c r="L26" s="123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21"/>
    </row>
    <row r="27" spans="1:23" ht="15.75">
      <c r="A27" s="593" t="s">
        <v>92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94"/>
    </row>
    <row r="28" spans="1:23" s="10" customFormat="1" ht="15.75">
      <c r="A28" s="569" t="s">
        <v>51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1"/>
      <c r="L28" s="124"/>
      <c r="M28" s="124"/>
      <c r="N28" s="124"/>
      <c r="O28" s="124"/>
      <c r="P28" s="124"/>
      <c r="Q28" s="124"/>
      <c r="R28" s="124"/>
      <c r="S28" s="124"/>
      <c r="T28" s="125"/>
      <c r="U28" s="125"/>
      <c r="V28" s="125"/>
      <c r="W28" s="126"/>
    </row>
    <row r="29" spans="1:23" s="10" customFormat="1" ht="78.75">
      <c r="A29" s="127" t="s">
        <v>47</v>
      </c>
      <c r="B29" s="63" t="s">
        <v>132</v>
      </c>
      <c r="C29" s="72"/>
      <c r="D29" s="72"/>
      <c r="E29" s="41"/>
      <c r="F29" s="41"/>
      <c r="G29" s="41"/>
      <c r="H29" s="42"/>
      <c r="I29" s="128"/>
      <c r="J29" s="128"/>
      <c r="K29" s="129"/>
      <c r="L29" s="130"/>
      <c r="M29" s="124"/>
      <c r="N29" s="124"/>
      <c r="O29" s="124"/>
      <c r="P29" s="124"/>
      <c r="Q29" s="124"/>
      <c r="R29" s="124"/>
      <c r="S29" s="124"/>
      <c r="T29" s="125"/>
      <c r="U29" s="125"/>
      <c r="V29" s="125"/>
      <c r="W29" s="126"/>
    </row>
    <row r="30" spans="1:23" s="10" customFormat="1" ht="15.75">
      <c r="A30" s="127" t="s">
        <v>65</v>
      </c>
      <c r="B30" s="63"/>
      <c r="C30" s="72"/>
      <c r="D30" s="72"/>
      <c r="E30" s="41"/>
      <c r="F30" s="41"/>
      <c r="G30" s="41"/>
      <c r="H30" s="42"/>
      <c r="I30" s="128"/>
      <c r="J30" s="128"/>
      <c r="K30" s="129"/>
      <c r="L30" s="130"/>
      <c r="M30" s="124"/>
      <c r="N30" s="124"/>
      <c r="O30" s="124"/>
      <c r="P30" s="124"/>
      <c r="Q30" s="124"/>
      <c r="R30" s="124"/>
      <c r="S30" s="124"/>
      <c r="T30" s="125"/>
      <c r="U30" s="125"/>
      <c r="V30" s="125"/>
      <c r="W30" s="131"/>
    </row>
    <row r="31" spans="1:23" s="10" customFormat="1" ht="47.25">
      <c r="A31" s="127" t="s">
        <v>48</v>
      </c>
      <c r="B31" s="63" t="s">
        <v>93</v>
      </c>
      <c r="C31" s="72" t="s">
        <v>81</v>
      </c>
      <c r="D31" s="72"/>
      <c r="E31" s="41"/>
      <c r="F31" s="41"/>
      <c r="G31" s="41"/>
      <c r="H31" s="42"/>
      <c r="I31" s="128"/>
      <c r="J31" s="128"/>
      <c r="K31" s="129"/>
      <c r="L31" s="130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31"/>
    </row>
    <row r="32" spans="1:23" s="10" customFormat="1" ht="15.75">
      <c r="A32" s="127" t="s">
        <v>66</v>
      </c>
      <c r="B32" s="63"/>
      <c r="C32" s="72"/>
      <c r="D32" s="72"/>
      <c r="E32" s="41"/>
      <c r="F32" s="41"/>
      <c r="G32" s="41"/>
      <c r="H32" s="42"/>
      <c r="I32" s="128"/>
      <c r="J32" s="128"/>
      <c r="K32" s="129"/>
      <c r="L32" s="130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31"/>
    </row>
    <row r="33" spans="1:23" s="10" customFormat="1" ht="31.5">
      <c r="A33" s="127" t="s">
        <v>49</v>
      </c>
      <c r="B33" s="78" t="s">
        <v>50</v>
      </c>
      <c r="C33" s="132" t="s">
        <v>81</v>
      </c>
      <c r="D33" s="132"/>
      <c r="E33" s="41"/>
      <c r="F33" s="41"/>
      <c r="G33" s="41"/>
      <c r="H33" s="42"/>
      <c r="I33" s="128"/>
      <c r="J33" s="128"/>
      <c r="K33" s="129"/>
      <c r="L33" s="130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31"/>
    </row>
    <row r="34" spans="1:23" s="10" customFormat="1" ht="15.75">
      <c r="A34" s="127" t="s">
        <v>67</v>
      </c>
      <c r="B34" s="78"/>
      <c r="C34" s="132"/>
      <c r="D34" s="132"/>
      <c r="E34" s="41"/>
      <c r="F34" s="41"/>
      <c r="G34" s="41"/>
      <c r="H34" s="42"/>
      <c r="I34" s="128"/>
      <c r="J34" s="128"/>
      <c r="K34" s="129"/>
      <c r="L34" s="130"/>
      <c r="M34" s="124"/>
      <c r="N34" s="124"/>
      <c r="O34" s="124"/>
      <c r="P34" s="124"/>
      <c r="Q34" s="124"/>
      <c r="R34" s="124"/>
      <c r="S34" s="124"/>
      <c r="T34" s="124"/>
      <c r="U34" s="124"/>
      <c r="V34" s="125"/>
      <c r="W34" s="131"/>
    </row>
    <row r="35" spans="1:23" s="10" customFormat="1" ht="15.75">
      <c r="A35" s="569" t="s">
        <v>52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1"/>
      <c r="L35" s="124"/>
      <c r="M35" s="124"/>
      <c r="N35" s="124"/>
      <c r="O35" s="124"/>
      <c r="P35" s="124"/>
      <c r="Q35" s="124"/>
      <c r="R35" s="124"/>
      <c r="S35" s="124"/>
      <c r="T35" s="125"/>
      <c r="U35" s="125"/>
      <c r="V35" s="125"/>
      <c r="W35" s="126"/>
    </row>
    <row r="36" spans="1:23" s="10" customFormat="1" ht="78.75">
      <c r="A36" s="127" t="s">
        <v>53</v>
      </c>
      <c r="B36" s="63" t="s">
        <v>131</v>
      </c>
      <c r="C36" s="72"/>
      <c r="D36" s="72"/>
      <c r="E36" s="41"/>
      <c r="F36" s="41"/>
      <c r="G36" s="41"/>
      <c r="H36" s="42"/>
      <c r="I36" s="128"/>
      <c r="J36" s="128"/>
      <c r="K36" s="129"/>
      <c r="L36" s="130"/>
      <c r="M36" s="124"/>
      <c r="N36" s="124"/>
      <c r="O36" s="124"/>
      <c r="P36" s="124"/>
      <c r="Q36" s="124"/>
      <c r="R36" s="124"/>
      <c r="S36" s="124"/>
      <c r="T36" s="125"/>
      <c r="U36" s="125"/>
      <c r="V36" s="125"/>
      <c r="W36" s="126"/>
    </row>
    <row r="37" spans="1:23" s="10" customFormat="1" ht="15.75">
      <c r="A37" s="127" t="s">
        <v>68</v>
      </c>
      <c r="B37" s="63"/>
      <c r="C37" s="72"/>
      <c r="D37" s="72"/>
      <c r="E37" s="41"/>
      <c r="F37" s="41"/>
      <c r="G37" s="41"/>
      <c r="H37" s="42"/>
      <c r="I37" s="128"/>
      <c r="J37" s="128"/>
      <c r="K37" s="129"/>
      <c r="L37" s="130"/>
      <c r="M37" s="124"/>
      <c r="N37" s="124"/>
      <c r="O37" s="124"/>
      <c r="P37" s="124"/>
      <c r="Q37" s="124"/>
      <c r="R37" s="124"/>
      <c r="S37" s="124"/>
      <c r="T37" s="125"/>
      <c r="U37" s="125"/>
      <c r="V37" s="125"/>
      <c r="W37" s="131"/>
    </row>
    <row r="38" spans="1:23" s="10" customFormat="1" ht="48.75" customHeight="1">
      <c r="A38" s="127" t="s">
        <v>56</v>
      </c>
      <c r="B38" s="63" t="s">
        <v>94</v>
      </c>
      <c r="C38" s="72" t="s">
        <v>81</v>
      </c>
      <c r="D38" s="72"/>
      <c r="E38" s="41"/>
      <c r="F38" s="41"/>
      <c r="G38" s="41"/>
      <c r="H38" s="42"/>
      <c r="I38" s="128"/>
      <c r="J38" s="128"/>
      <c r="K38" s="129"/>
      <c r="L38" s="130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31"/>
    </row>
    <row r="39" spans="1:23" s="10" customFormat="1" ht="15.75">
      <c r="A39" s="127" t="s">
        <v>69</v>
      </c>
      <c r="B39" s="63"/>
      <c r="C39" s="72"/>
      <c r="D39" s="72"/>
      <c r="E39" s="41"/>
      <c r="F39" s="41"/>
      <c r="G39" s="41"/>
      <c r="H39" s="42"/>
      <c r="I39" s="128"/>
      <c r="J39" s="128"/>
      <c r="K39" s="129"/>
      <c r="L39" s="130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31"/>
    </row>
    <row r="40" spans="1:23" s="10" customFormat="1" ht="31.5">
      <c r="A40" s="127" t="s">
        <v>55</v>
      </c>
      <c r="B40" s="78" t="s">
        <v>54</v>
      </c>
      <c r="C40" s="132" t="s">
        <v>81</v>
      </c>
      <c r="D40" s="132"/>
      <c r="E40" s="41"/>
      <c r="F40" s="41"/>
      <c r="G40" s="41"/>
      <c r="H40" s="42"/>
      <c r="I40" s="128"/>
      <c r="J40" s="128"/>
      <c r="K40" s="129"/>
      <c r="L40" s="130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31"/>
    </row>
    <row r="41" spans="1:23" s="10" customFormat="1" ht="15.75">
      <c r="A41" s="127" t="s">
        <v>70</v>
      </c>
      <c r="B41" s="78"/>
      <c r="C41" s="132"/>
      <c r="D41" s="132"/>
      <c r="E41" s="41"/>
      <c r="F41" s="41"/>
      <c r="G41" s="41"/>
      <c r="H41" s="42"/>
      <c r="I41" s="128"/>
      <c r="J41" s="128"/>
      <c r="K41" s="129"/>
      <c r="L41" s="130"/>
      <c r="M41" s="124"/>
      <c r="N41" s="124"/>
      <c r="O41" s="124"/>
      <c r="P41" s="124"/>
      <c r="Q41" s="124"/>
      <c r="R41" s="124"/>
      <c r="S41" s="124"/>
      <c r="T41" s="125"/>
      <c r="U41" s="125"/>
      <c r="V41" s="125"/>
      <c r="W41" s="131"/>
    </row>
    <row r="42" spans="1:23" s="10" customFormat="1" ht="15.75">
      <c r="A42" s="569" t="s">
        <v>95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1"/>
      <c r="L42" s="124"/>
      <c r="M42" s="124"/>
      <c r="N42" s="124"/>
      <c r="O42" s="124"/>
      <c r="P42" s="124"/>
      <c r="Q42" s="124"/>
      <c r="R42" s="124"/>
      <c r="S42" s="124"/>
      <c r="T42" s="125"/>
      <c r="U42" s="125"/>
      <c r="V42" s="125"/>
      <c r="W42" s="126"/>
    </row>
    <row r="43" spans="1:23" s="10" customFormat="1" ht="15.75">
      <c r="A43" s="127" t="s">
        <v>57</v>
      </c>
      <c r="B43" s="63"/>
      <c r="C43" s="72" t="s">
        <v>81</v>
      </c>
      <c r="D43" s="72"/>
      <c r="E43" s="41"/>
      <c r="F43" s="41"/>
      <c r="G43" s="41"/>
      <c r="H43" s="42"/>
      <c r="I43" s="128"/>
      <c r="J43" s="128"/>
      <c r="K43" s="129"/>
      <c r="L43" s="130"/>
      <c r="M43" s="124"/>
      <c r="N43" s="124"/>
      <c r="O43" s="124"/>
      <c r="P43" s="124"/>
      <c r="Q43" s="124"/>
      <c r="R43" s="124"/>
      <c r="S43" s="124"/>
      <c r="T43" s="125"/>
      <c r="U43" s="125"/>
      <c r="V43" s="125"/>
      <c r="W43" s="126"/>
    </row>
    <row r="44" spans="1:23" ht="15.75">
      <c r="A44" s="593" t="s">
        <v>96</v>
      </c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94"/>
    </row>
    <row r="45" spans="1:23" s="10" customFormat="1" ht="15.75">
      <c r="A45" s="133" t="s">
        <v>17</v>
      </c>
      <c r="B45" s="63"/>
      <c r="C45" s="72" t="s">
        <v>81</v>
      </c>
      <c r="D45" s="72"/>
      <c r="E45" s="41"/>
      <c r="F45" s="41"/>
      <c r="G45" s="41"/>
      <c r="H45" s="42"/>
      <c r="I45" s="128"/>
      <c r="J45" s="128"/>
      <c r="K45" s="129"/>
      <c r="L45" s="130"/>
      <c r="M45" s="124"/>
      <c r="N45" s="124"/>
      <c r="O45" s="124"/>
      <c r="P45" s="124"/>
      <c r="Q45" s="124"/>
      <c r="R45" s="124"/>
      <c r="S45" s="124"/>
      <c r="T45" s="125"/>
      <c r="U45" s="125"/>
      <c r="V45" s="125"/>
      <c r="W45" s="126"/>
    </row>
    <row r="46" spans="1:23" s="10" customFormat="1" ht="15.75">
      <c r="A46" s="133" t="s">
        <v>18</v>
      </c>
      <c r="B46" s="63"/>
      <c r="C46" s="72" t="s">
        <v>81</v>
      </c>
      <c r="D46" s="72"/>
      <c r="E46" s="41"/>
      <c r="F46" s="41"/>
      <c r="G46" s="41"/>
      <c r="H46" s="42"/>
      <c r="I46" s="128"/>
      <c r="J46" s="128"/>
      <c r="K46" s="129"/>
      <c r="L46" s="130"/>
      <c r="M46" s="124"/>
      <c r="N46" s="124"/>
      <c r="O46" s="124"/>
      <c r="P46" s="124"/>
      <c r="Q46" s="124"/>
      <c r="R46" s="124"/>
      <c r="S46" s="124"/>
      <c r="T46" s="125"/>
      <c r="U46" s="125"/>
      <c r="V46" s="125"/>
      <c r="W46" s="126"/>
    </row>
    <row r="47" spans="1:23" ht="31.5" customHeight="1">
      <c r="A47" s="547" t="s">
        <v>166</v>
      </c>
      <c r="B47" s="548"/>
      <c r="C47" s="548"/>
      <c r="D47" s="548"/>
      <c r="E47" s="548"/>
      <c r="F47" s="548"/>
      <c r="G47" s="548"/>
      <c r="H47" s="548"/>
      <c r="I47" s="548"/>
      <c r="J47" s="548"/>
      <c r="K47" s="549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3" s="10" customFormat="1" ht="15.75">
      <c r="A48" s="80" t="s">
        <v>167</v>
      </c>
      <c r="B48" s="63"/>
      <c r="C48" s="64"/>
      <c r="D48" s="64"/>
      <c r="E48" s="39"/>
      <c r="F48" s="39"/>
      <c r="G48" s="39"/>
      <c r="H48" s="40"/>
      <c r="I48" s="75"/>
      <c r="J48" s="76"/>
      <c r="K48" s="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</row>
    <row r="49" spans="1:23" s="10" customFormat="1" ht="15.75">
      <c r="A49" s="80" t="s">
        <v>168</v>
      </c>
      <c r="B49" s="63"/>
      <c r="C49" s="64"/>
      <c r="D49" s="64"/>
      <c r="E49" s="39"/>
      <c r="F49" s="39"/>
      <c r="G49" s="39"/>
      <c r="H49" s="40"/>
      <c r="I49" s="75"/>
      <c r="J49" s="76"/>
      <c r="K49" s="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</row>
    <row r="50" spans="1:23" s="11" customFormat="1" ht="15.75">
      <c r="A50" s="102" t="s">
        <v>19</v>
      </c>
      <c r="B50" s="50" t="s">
        <v>20</v>
      </c>
      <c r="C50" s="51"/>
      <c r="D50" s="51"/>
      <c r="E50" s="50"/>
      <c r="F50" s="50"/>
      <c r="G50" s="50"/>
      <c r="H50" s="50"/>
      <c r="I50" s="52"/>
      <c r="J50" s="53"/>
      <c r="K50" s="54"/>
      <c r="L50" s="103"/>
      <c r="M50" s="103"/>
      <c r="N50" s="103"/>
      <c r="O50" s="103"/>
      <c r="P50" s="103"/>
      <c r="Q50" s="103"/>
      <c r="R50" s="103"/>
      <c r="S50" s="103"/>
      <c r="T50" s="104"/>
      <c r="U50" s="104"/>
      <c r="V50" s="104"/>
      <c r="W50" s="105"/>
    </row>
    <row r="51" spans="1:23" s="16" customFormat="1" ht="31.5">
      <c r="A51" s="106" t="s">
        <v>21</v>
      </c>
      <c r="B51" s="70" t="s">
        <v>58</v>
      </c>
      <c r="C51" s="134" t="s">
        <v>81</v>
      </c>
      <c r="D51" s="134"/>
      <c r="E51" s="82"/>
      <c r="F51" s="82"/>
      <c r="G51" s="82"/>
      <c r="H51" s="99"/>
      <c r="I51" s="135"/>
      <c r="J51" s="135"/>
      <c r="K51" s="136"/>
      <c r="L51" s="137"/>
      <c r="M51" s="107"/>
      <c r="N51" s="107"/>
      <c r="O51" s="107"/>
      <c r="P51" s="107"/>
      <c r="Q51" s="107"/>
      <c r="R51" s="107"/>
      <c r="S51" s="107"/>
      <c r="T51" s="108"/>
      <c r="U51" s="108"/>
      <c r="V51" s="108"/>
      <c r="W51" s="109"/>
    </row>
    <row r="52" spans="1:23" s="10" customFormat="1" ht="15.75">
      <c r="A52" s="127" t="s">
        <v>10</v>
      </c>
      <c r="B52" s="63"/>
      <c r="C52" s="72"/>
      <c r="D52" s="72"/>
      <c r="E52" s="41"/>
      <c r="F52" s="41"/>
      <c r="G52" s="41"/>
      <c r="H52" s="42"/>
      <c r="I52" s="128"/>
      <c r="J52" s="128"/>
      <c r="K52" s="129"/>
      <c r="L52" s="130"/>
      <c r="M52" s="124"/>
      <c r="N52" s="124"/>
      <c r="O52" s="124"/>
      <c r="P52" s="124"/>
      <c r="Q52" s="124"/>
      <c r="R52" s="124"/>
      <c r="S52" s="124"/>
      <c r="T52" s="125"/>
      <c r="U52" s="125"/>
      <c r="V52" s="125"/>
      <c r="W52" s="126"/>
    </row>
    <row r="53" spans="1:23" s="10" customFormat="1" ht="15.75">
      <c r="A53" s="127" t="s">
        <v>11</v>
      </c>
      <c r="B53" s="63"/>
      <c r="C53" s="72"/>
      <c r="D53" s="72"/>
      <c r="E53" s="41"/>
      <c r="F53" s="41"/>
      <c r="G53" s="41"/>
      <c r="H53" s="42"/>
      <c r="I53" s="128"/>
      <c r="J53" s="128"/>
      <c r="K53" s="129"/>
      <c r="L53" s="130"/>
      <c r="M53" s="124"/>
      <c r="N53" s="124"/>
      <c r="O53" s="124"/>
      <c r="P53" s="124"/>
      <c r="Q53" s="124"/>
      <c r="R53" s="124"/>
      <c r="S53" s="124"/>
      <c r="T53" s="125"/>
      <c r="U53" s="125"/>
      <c r="V53" s="125"/>
      <c r="W53" s="126"/>
    </row>
    <row r="54" spans="1:23" s="16" customFormat="1" ht="47.25">
      <c r="A54" s="106" t="s">
        <v>22</v>
      </c>
      <c r="B54" s="70" t="s">
        <v>71</v>
      </c>
      <c r="C54" s="134" t="s">
        <v>81</v>
      </c>
      <c r="D54" s="134"/>
      <c r="E54" s="82"/>
      <c r="F54" s="82"/>
      <c r="G54" s="82"/>
      <c r="H54" s="99"/>
      <c r="I54" s="135"/>
      <c r="J54" s="135"/>
      <c r="K54" s="136"/>
      <c r="L54" s="137"/>
      <c r="M54" s="107"/>
      <c r="N54" s="107"/>
      <c r="O54" s="107"/>
      <c r="P54" s="107"/>
      <c r="Q54" s="107"/>
      <c r="R54" s="107"/>
      <c r="S54" s="107"/>
      <c r="T54" s="108"/>
      <c r="U54" s="108"/>
      <c r="V54" s="108"/>
      <c r="W54" s="109"/>
    </row>
    <row r="55" spans="1:23" s="10" customFormat="1" ht="15.75">
      <c r="A55" s="127" t="s">
        <v>12</v>
      </c>
      <c r="B55" s="63"/>
      <c r="C55" s="72"/>
      <c r="D55" s="72"/>
      <c r="E55" s="41"/>
      <c r="F55" s="41"/>
      <c r="G55" s="41"/>
      <c r="H55" s="42"/>
      <c r="I55" s="128"/>
      <c r="J55" s="128"/>
      <c r="K55" s="129"/>
      <c r="L55" s="130"/>
      <c r="M55" s="124"/>
      <c r="N55" s="124"/>
      <c r="O55" s="124"/>
      <c r="P55" s="124"/>
      <c r="Q55" s="124"/>
      <c r="R55" s="124"/>
      <c r="S55" s="124"/>
      <c r="T55" s="125"/>
      <c r="U55" s="125"/>
      <c r="V55" s="125"/>
      <c r="W55" s="126"/>
    </row>
    <row r="56" spans="1:23" s="10" customFormat="1" ht="15.75">
      <c r="A56" s="127" t="s">
        <v>13</v>
      </c>
      <c r="B56" s="63"/>
      <c r="C56" s="72"/>
      <c r="D56" s="72"/>
      <c r="E56" s="41"/>
      <c r="F56" s="41"/>
      <c r="G56" s="41"/>
      <c r="H56" s="42"/>
      <c r="I56" s="128"/>
      <c r="J56" s="128"/>
      <c r="K56" s="129"/>
      <c r="L56" s="130"/>
      <c r="M56" s="124"/>
      <c r="N56" s="124"/>
      <c r="O56" s="124"/>
      <c r="P56" s="124"/>
      <c r="Q56" s="124"/>
      <c r="R56" s="124"/>
      <c r="S56" s="124"/>
      <c r="T56" s="125"/>
      <c r="U56" s="125"/>
      <c r="V56" s="125"/>
      <c r="W56" s="126"/>
    </row>
    <row r="57" spans="1:23" s="17" customFormat="1" ht="33.75" customHeight="1">
      <c r="A57" s="106" t="s">
        <v>29</v>
      </c>
      <c r="B57" s="70" t="s">
        <v>61</v>
      </c>
      <c r="C57" s="134" t="s">
        <v>81</v>
      </c>
      <c r="D57" s="134"/>
      <c r="E57" s="83"/>
      <c r="F57" s="83"/>
      <c r="G57" s="83"/>
      <c r="H57" s="99"/>
      <c r="I57" s="138"/>
      <c r="J57" s="138"/>
      <c r="K57" s="139"/>
      <c r="L57" s="140"/>
      <c r="M57" s="141"/>
      <c r="N57" s="141"/>
      <c r="O57" s="141"/>
      <c r="P57" s="141"/>
      <c r="Q57" s="141"/>
      <c r="R57" s="141"/>
      <c r="S57" s="141"/>
      <c r="T57" s="142"/>
      <c r="U57" s="142"/>
      <c r="V57" s="142"/>
      <c r="W57" s="143"/>
    </row>
    <row r="58" spans="1:23" s="10" customFormat="1" ht="15.75">
      <c r="A58" s="127" t="s">
        <v>31</v>
      </c>
      <c r="B58" s="63"/>
      <c r="C58" s="72"/>
      <c r="D58" s="72"/>
      <c r="E58" s="41"/>
      <c r="F58" s="41"/>
      <c r="G58" s="41"/>
      <c r="H58" s="42"/>
      <c r="I58" s="128"/>
      <c r="J58" s="128"/>
      <c r="K58" s="129"/>
      <c r="L58" s="130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6"/>
    </row>
    <row r="59" spans="1:23" s="10" customFormat="1" ht="15.75">
      <c r="A59" s="127" t="s">
        <v>14</v>
      </c>
      <c r="B59" s="63"/>
      <c r="C59" s="72"/>
      <c r="D59" s="72"/>
      <c r="E59" s="41"/>
      <c r="F59" s="41"/>
      <c r="G59" s="41"/>
      <c r="H59" s="42"/>
      <c r="I59" s="128"/>
      <c r="J59" s="128"/>
      <c r="K59" s="129"/>
      <c r="L59" s="130"/>
      <c r="M59" s="124"/>
      <c r="N59" s="124"/>
      <c r="O59" s="124"/>
      <c r="P59" s="124"/>
      <c r="Q59" s="124"/>
      <c r="R59" s="124"/>
      <c r="S59" s="124"/>
      <c r="T59" s="125"/>
      <c r="U59" s="125"/>
      <c r="V59" s="125"/>
      <c r="W59" s="126"/>
    </row>
    <row r="60" spans="1:23" s="17" customFormat="1" ht="15.75">
      <c r="A60" s="106" t="s">
        <v>32</v>
      </c>
      <c r="B60" s="70" t="s">
        <v>59</v>
      </c>
      <c r="C60" s="134" t="s">
        <v>81</v>
      </c>
      <c r="D60" s="134"/>
      <c r="E60" s="83"/>
      <c r="F60" s="83"/>
      <c r="G60" s="83"/>
      <c r="H60" s="99"/>
      <c r="I60" s="138"/>
      <c r="J60" s="138"/>
      <c r="K60" s="139"/>
      <c r="L60" s="140"/>
      <c r="M60" s="141"/>
      <c r="N60" s="141"/>
      <c r="O60" s="141"/>
      <c r="P60" s="141"/>
      <c r="Q60" s="141"/>
      <c r="R60" s="141"/>
      <c r="S60" s="141"/>
      <c r="T60" s="142"/>
      <c r="U60" s="142"/>
      <c r="V60" s="142"/>
      <c r="W60" s="143"/>
    </row>
    <row r="61" spans="1:23" s="10" customFormat="1" ht="15.75">
      <c r="A61" s="127" t="s">
        <v>15</v>
      </c>
      <c r="B61" s="39"/>
      <c r="C61" s="42"/>
      <c r="D61" s="42"/>
      <c r="E61" s="41"/>
      <c r="F61" s="41"/>
      <c r="G61" s="41"/>
      <c r="H61" s="42"/>
      <c r="I61" s="128"/>
      <c r="J61" s="128"/>
      <c r="K61" s="129"/>
      <c r="L61" s="130"/>
      <c r="M61" s="124"/>
      <c r="N61" s="124"/>
      <c r="O61" s="124"/>
      <c r="P61" s="124"/>
      <c r="Q61" s="124"/>
      <c r="R61" s="124"/>
      <c r="S61" s="124"/>
      <c r="T61" s="125"/>
      <c r="U61" s="125"/>
      <c r="V61" s="125"/>
      <c r="W61" s="126"/>
    </row>
    <row r="62" spans="1:23" s="10" customFormat="1" ht="15.75">
      <c r="A62" s="127" t="s">
        <v>16</v>
      </c>
      <c r="B62" s="39"/>
      <c r="C62" s="42"/>
      <c r="D62" s="42"/>
      <c r="E62" s="41"/>
      <c r="F62" s="41"/>
      <c r="G62" s="41"/>
      <c r="H62" s="41"/>
      <c r="I62" s="128"/>
      <c r="J62" s="128"/>
      <c r="K62" s="129"/>
      <c r="L62" s="130"/>
      <c r="M62" s="124"/>
      <c r="N62" s="124"/>
      <c r="O62" s="124"/>
      <c r="P62" s="124"/>
      <c r="Q62" s="124"/>
      <c r="R62" s="124"/>
      <c r="S62" s="124"/>
      <c r="T62" s="125"/>
      <c r="U62" s="125"/>
      <c r="V62" s="125"/>
      <c r="W62" s="126"/>
    </row>
    <row r="63" spans="1:23" s="17" customFormat="1" ht="17.25" customHeight="1">
      <c r="A63" s="106" t="s">
        <v>62</v>
      </c>
      <c r="B63" s="70" t="s">
        <v>60</v>
      </c>
      <c r="C63" s="134" t="s">
        <v>81</v>
      </c>
      <c r="D63" s="134"/>
      <c r="E63" s="82"/>
      <c r="F63" s="82"/>
      <c r="G63" s="82"/>
      <c r="H63" s="99"/>
      <c r="I63" s="135"/>
      <c r="J63" s="135"/>
      <c r="K63" s="136"/>
      <c r="L63" s="137"/>
      <c r="M63" s="107"/>
      <c r="N63" s="107"/>
      <c r="O63" s="107"/>
      <c r="P63" s="107"/>
      <c r="Q63" s="107"/>
      <c r="R63" s="107"/>
      <c r="S63" s="107"/>
      <c r="T63" s="108"/>
      <c r="U63" s="108"/>
      <c r="V63" s="108"/>
      <c r="W63" s="109"/>
    </row>
    <row r="64" spans="1:23" s="10" customFormat="1" ht="15.75">
      <c r="A64" s="127" t="s">
        <v>17</v>
      </c>
      <c r="B64" s="63"/>
      <c r="C64" s="72"/>
      <c r="D64" s="72"/>
      <c r="E64" s="41"/>
      <c r="F64" s="41"/>
      <c r="G64" s="41"/>
      <c r="H64" s="42"/>
      <c r="I64" s="128"/>
      <c r="J64" s="128"/>
      <c r="K64" s="129"/>
      <c r="L64" s="130"/>
      <c r="M64" s="124"/>
      <c r="N64" s="124"/>
      <c r="O64" s="124"/>
      <c r="P64" s="124"/>
      <c r="Q64" s="124"/>
      <c r="R64" s="124"/>
      <c r="S64" s="124"/>
      <c r="T64" s="125"/>
      <c r="U64" s="125"/>
      <c r="V64" s="125"/>
      <c r="W64" s="126"/>
    </row>
    <row r="65" spans="1:23" s="10" customFormat="1" ht="15.75">
      <c r="A65" s="127" t="s">
        <v>18</v>
      </c>
      <c r="B65" s="39"/>
      <c r="C65" s="42"/>
      <c r="D65" s="42"/>
      <c r="E65" s="41"/>
      <c r="F65" s="41"/>
      <c r="G65" s="41"/>
      <c r="H65" s="41"/>
      <c r="I65" s="128"/>
      <c r="J65" s="128"/>
      <c r="K65" s="129"/>
      <c r="L65" s="130"/>
      <c r="M65" s="124"/>
      <c r="N65" s="124"/>
      <c r="O65" s="124"/>
      <c r="P65" s="124"/>
      <c r="Q65" s="124"/>
      <c r="R65" s="124"/>
      <c r="S65" s="124"/>
      <c r="T65" s="125"/>
      <c r="U65" s="125"/>
      <c r="V65" s="125"/>
      <c r="W65" s="126"/>
    </row>
    <row r="66" spans="1:23" ht="15.75">
      <c r="A66" s="102" t="s">
        <v>23</v>
      </c>
      <c r="B66" s="50" t="s">
        <v>169</v>
      </c>
      <c r="C66" s="51"/>
      <c r="D66" s="51"/>
      <c r="E66" s="50"/>
      <c r="F66" s="50"/>
      <c r="G66" s="50"/>
      <c r="H66" s="50"/>
      <c r="I66" s="52"/>
      <c r="J66" s="53"/>
      <c r="K66" s="54"/>
      <c r="L66" s="87"/>
      <c r="M66" s="87"/>
      <c r="N66" s="87"/>
      <c r="O66" s="87"/>
      <c r="P66" s="87"/>
      <c r="Q66" s="87"/>
      <c r="R66" s="87"/>
      <c r="S66" s="87"/>
      <c r="T66" s="144"/>
      <c r="U66" s="144"/>
      <c r="V66" s="144"/>
      <c r="W66" s="145"/>
    </row>
    <row r="67" spans="1:23" s="10" customFormat="1" ht="32.25" customHeight="1">
      <c r="A67" s="106" t="s">
        <v>21</v>
      </c>
      <c r="B67" s="70" t="s">
        <v>97</v>
      </c>
      <c r="C67" s="134" t="s">
        <v>81</v>
      </c>
      <c r="D67" s="134"/>
      <c r="E67" s="82"/>
      <c r="F67" s="82"/>
      <c r="G67" s="82"/>
      <c r="H67" s="99"/>
      <c r="I67" s="135"/>
      <c r="J67" s="135"/>
      <c r="K67" s="136"/>
      <c r="L67" s="137"/>
      <c r="M67" s="107"/>
      <c r="N67" s="107"/>
      <c r="O67" s="107"/>
      <c r="P67" s="107"/>
      <c r="Q67" s="107"/>
      <c r="R67" s="107"/>
      <c r="S67" s="107"/>
      <c r="T67" s="108"/>
      <c r="U67" s="108"/>
      <c r="V67" s="108"/>
      <c r="W67" s="109"/>
    </row>
    <row r="68" spans="1:23" s="10" customFormat="1" ht="15.75">
      <c r="A68" s="110" t="s">
        <v>10</v>
      </c>
      <c r="B68" s="63"/>
      <c r="C68" s="72"/>
      <c r="D68" s="72"/>
      <c r="E68" s="71"/>
      <c r="F68" s="71"/>
      <c r="G68" s="71"/>
      <c r="H68" s="72"/>
      <c r="I68" s="146"/>
      <c r="J68" s="111"/>
      <c r="K68" s="111"/>
      <c r="L68" s="122"/>
      <c r="M68" s="89"/>
      <c r="N68" s="89"/>
      <c r="O68" s="89"/>
      <c r="P68" s="89"/>
      <c r="Q68" s="89"/>
      <c r="R68" s="89"/>
      <c r="S68" s="89"/>
      <c r="T68" s="147"/>
      <c r="U68" s="147"/>
      <c r="V68" s="147"/>
      <c r="W68" s="148"/>
    </row>
    <row r="69" spans="1:23" s="9" customFormat="1" ht="15.75">
      <c r="A69" s="110" t="s">
        <v>11</v>
      </c>
      <c r="B69" s="63"/>
      <c r="C69" s="72"/>
      <c r="D69" s="72"/>
      <c r="E69" s="71"/>
      <c r="F69" s="71"/>
      <c r="G69" s="71"/>
      <c r="H69" s="72"/>
      <c r="I69" s="146"/>
      <c r="J69" s="111"/>
      <c r="K69" s="111"/>
      <c r="L69" s="122"/>
      <c r="M69" s="89"/>
      <c r="N69" s="89"/>
      <c r="O69" s="89"/>
      <c r="P69" s="89"/>
      <c r="Q69" s="89"/>
      <c r="R69" s="89"/>
      <c r="S69" s="89"/>
      <c r="T69" s="147"/>
      <c r="U69" s="147"/>
      <c r="V69" s="147"/>
      <c r="W69" s="148"/>
    </row>
    <row r="70" spans="1:23" ht="64.5" customHeight="1">
      <c r="A70" s="106" t="s">
        <v>22</v>
      </c>
      <c r="B70" s="70" t="s">
        <v>98</v>
      </c>
      <c r="C70" s="134" t="s">
        <v>81</v>
      </c>
      <c r="D70" s="134"/>
      <c r="E70" s="82"/>
      <c r="F70" s="82"/>
      <c r="G70" s="82"/>
      <c r="H70" s="99"/>
      <c r="I70" s="135"/>
      <c r="J70" s="135"/>
      <c r="K70" s="136"/>
      <c r="L70" s="137"/>
      <c r="M70" s="107"/>
      <c r="N70" s="107"/>
      <c r="O70" s="107"/>
      <c r="P70" s="107"/>
      <c r="Q70" s="107"/>
      <c r="R70" s="107"/>
      <c r="S70" s="107"/>
      <c r="T70" s="108"/>
      <c r="U70" s="108"/>
      <c r="V70" s="108"/>
      <c r="W70" s="109"/>
    </row>
    <row r="71" spans="1:23" ht="15.75">
      <c r="A71" s="127" t="s">
        <v>12</v>
      </c>
      <c r="B71" s="39"/>
      <c r="C71" s="42"/>
      <c r="D71" s="42"/>
      <c r="E71" s="41"/>
      <c r="F71" s="41"/>
      <c r="G71" s="41"/>
      <c r="H71" s="42"/>
      <c r="I71" s="128"/>
      <c r="J71" s="128"/>
      <c r="K71" s="129"/>
      <c r="L71" s="130"/>
      <c r="M71" s="124"/>
      <c r="N71" s="124"/>
      <c r="O71" s="124"/>
      <c r="P71" s="124"/>
      <c r="Q71" s="124"/>
      <c r="R71" s="124"/>
      <c r="S71" s="124"/>
      <c r="T71" s="125"/>
      <c r="U71" s="125"/>
      <c r="V71" s="125"/>
      <c r="W71" s="126"/>
    </row>
    <row r="72" spans="1:23" ht="15.75">
      <c r="A72" s="127" t="s">
        <v>13</v>
      </c>
      <c r="B72" s="39"/>
      <c r="C72" s="42"/>
      <c r="D72" s="42"/>
      <c r="E72" s="41"/>
      <c r="F72" s="41"/>
      <c r="G72" s="41"/>
      <c r="H72" s="41"/>
      <c r="I72" s="128"/>
      <c r="J72" s="128"/>
      <c r="K72" s="129"/>
      <c r="L72" s="130"/>
      <c r="M72" s="124"/>
      <c r="N72" s="124"/>
      <c r="O72" s="124"/>
      <c r="P72" s="124"/>
      <c r="Q72" s="124"/>
      <c r="R72" s="124"/>
      <c r="S72" s="124"/>
      <c r="T72" s="125"/>
      <c r="U72" s="125"/>
      <c r="V72" s="125"/>
      <c r="W72" s="126"/>
    </row>
    <row r="73" spans="1:23" ht="15.75">
      <c r="A73" s="102" t="s">
        <v>24</v>
      </c>
      <c r="B73" s="595" t="s">
        <v>204</v>
      </c>
      <c r="C73" s="596"/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  <c r="O73" s="596"/>
      <c r="P73" s="596"/>
      <c r="Q73" s="596"/>
      <c r="R73" s="596"/>
      <c r="S73" s="596"/>
      <c r="T73" s="596"/>
      <c r="U73" s="596"/>
      <c r="V73" s="596"/>
      <c r="W73" s="597"/>
    </row>
    <row r="74" spans="1:23" s="10" customFormat="1" ht="15.75">
      <c r="A74" s="110" t="s">
        <v>21</v>
      </c>
      <c r="B74" s="90"/>
      <c r="C74" s="149"/>
      <c r="D74" s="149"/>
      <c r="E74" s="150"/>
      <c r="F74" s="150"/>
      <c r="G74" s="150"/>
      <c r="H74" s="149"/>
      <c r="I74" s="146"/>
      <c r="J74" s="151"/>
      <c r="K74" s="151"/>
      <c r="L74" s="152"/>
      <c r="M74" s="153"/>
      <c r="N74" s="153"/>
      <c r="O74" s="153"/>
      <c r="P74" s="153"/>
      <c r="Q74" s="153"/>
      <c r="R74" s="153"/>
      <c r="S74" s="153"/>
      <c r="T74" s="154"/>
      <c r="U74" s="154"/>
      <c r="V74" s="154"/>
      <c r="W74" s="155"/>
    </row>
    <row r="75" spans="1:23" s="10" customFormat="1" ht="15.75">
      <c r="A75" s="110" t="s">
        <v>22</v>
      </c>
      <c r="B75" s="90"/>
      <c r="C75" s="149"/>
      <c r="D75" s="149"/>
      <c r="E75" s="150"/>
      <c r="F75" s="150"/>
      <c r="G75" s="150"/>
      <c r="H75" s="149"/>
      <c r="I75" s="146"/>
      <c r="J75" s="151"/>
      <c r="K75" s="151"/>
      <c r="L75" s="152"/>
      <c r="M75" s="153"/>
      <c r="N75" s="153"/>
      <c r="O75" s="153"/>
      <c r="P75" s="153"/>
      <c r="Q75" s="153"/>
      <c r="R75" s="153"/>
      <c r="S75" s="153"/>
      <c r="T75" s="154"/>
      <c r="U75" s="154"/>
      <c r="V75" s="154"/>
      <c r="W75" s="155"/>
    </row>
    <row r="76" spans="1:23" s="9" customFormat="1" ht="15.75">
      <c r="A76" s="102" t="s">
        <v>25</v>
      </c>
      <c r="B76" s="50" t="s">
        <v>26</v>
      </c>
      <c r="C76" s="51"/>
      <c r="D76" s="51"/>
      <c r="E76" s="50"/>
      <c r="F76" s="50"/>
      <c r="G76" s="50"/>
      <c r="H76" s="50"/>
      <c r="I76" s="52"/>
      <c r="J76" s="53"/>
      <c r="K76" s="54"/>
      <c r="L76" s="458">
        <f>L77+L79+L82</f>
        <v>295.79999999999995</v>
      </c>
      <c r="M76" s="463">
        <f>M77+M79+M82</f>
        <v>300.5</v>
      </c>
      <c r="N76" s="463">
        <f aca="true" t="shared" si="2" ref="N76:W76">N77+N79+N82</f>
        <v>300.5</v>
      </c>
      <c r="O76" s="463">
        <f>O77+O79+O82</f>
        <v>310.3</v>
      </c>
      <c r="P76" s="463">
        <f>P77+P79+P82</f>
        <v>310.3</v>
      </c>
      <c r="Q76" s="463">
        <f t="shared" si="2"/>
        <v>0</v>
      </c>
      <c r="R76" s="463">
        <f t="shared" si="2"/>
        <v>311</v>
      </c>
      <c r="S76" s="463">
        <f>S77+S79+S82</f>
        <v>311</v>
      </c>
      <c r="T76" s="463">
        <f t="shared" si="2"/>
        <v>0</v>
      </c>
      <c r="U76" s="463">
        <f t="shared" si="2"/>
        <v>311</v>
      </c>
      <c r="V76" s="463">
        <f>V77+V79+V82</f>
        <v>311</v>
      </c>
      <c r="W76" s="463">
        <f t="shared" si="2"/>
        <v>0</v>
      </c>
    </row>
    <row r="77" spans="1:23" s="9" customFormat="1" ht="15.75">
      <c r="A77" s="156" t="s">
        <v>21</v>
      </c>
      <c r="B77" s="94" t="s">
        <v>27</v>
      </c>
      <c r="C77" s="157" t="s">
        <v>81</v>
      </c>
      <c r="D77" s="157"/>
      <c r="E77" s="93"/>
      <c r="F77" s="93"/>
      <c r="G77" s="93"/>
      <c r="H77" s="93"/>
      <c r="I77" s="157"/>
      <c r="J77" s="157"/>
      <c r="K77" s="134"/>
      <c r="L77" s="464">
        <f>L78</f>
        <v>35.9</v>
      </c>
      <c r="M77" s="464">
        <f aca="true" t="shared" si="3" ref="M77:W77">M78</f>
        <v>42.2</v>
      </c>
      <c r="N77" s="464">
        <f t="shared" si="3"/>
        <v>42.2</v>
      </c>
      <c r="O77" s="464">
        <f t="shared" si="3"/>
        <v>36.6</v>
      </c>
      <c r="P77" s="464">
        <f t="shared" si="3"/>
        <v>36.6</v>
      </c>
      <c r="Q77" s="464">
        <f t="shared" si="3"/>
        <v>0</v>
      </c>
      <c r="R77" s="464">
        <f t="shared" si="3"/>
        <v>36.6</v>
      </c>
      <c r="S77" s="464">
        <f t="shared" si="3"/>
        <v>36.6</v>
      </c>
      <c r="T77" s="464">
        <f t="shared" si="3"/>
        <v>0</v>
      </c>
      <c r="U77" s="464">
        <f t="shared" si="3"/>
        <v>36.6</v>
      </c>
      <c r="V77" s="464">
        <f t="shared" si="3"/>
        <v>36.6</v>
      </c>
      <c r="W77" s="464">
        <f t="shared" si="3"/>
        <v>0</v>
      </c>
    </row>
    <row r="78" spans="1:23" s="11" customFormat="1" ht="67.5">
      <c r="A78" s="158" t="s">
        <v>10</v>
      </c>
      <c r="B78" s="39" t="s">
        <v>116</v>
      </c>
      <c r="C78" s="42" t="s">
        <v>81</v>
      </c>
      <c r="D78" s="42"/>
      <c r="E78" s="42" t="s">
        <v>110</v>
      </c>
      <c r="F78" s="42" t="s">
        <v>105</v>
      </c>
      <c r="G78" s="42" t="s">
        <v>109</v>
      </c>
      <c r="H78" s="42">
        <v>511</v>
      </c>
      <c r="I78" s="180" t="s">
        <v>232</v>
      </c>
      <c r="J78" s="181">
        <v>40909</v>
      </c>
      <c r="K78" s="181" t="s">
        <v>113</v>
      </c>
      <c r="L78" s="470">
        <v>35.9</v>
      </c>
      <c r="M78" s="43">
        <v>42.2</v>
      </c>
      <c r="N78" s="43">
        <v>42.2</v>
      </c>
      <c r="O78" s="465">
        <f>P78+Q78</f>
        <v>36.6</v>
      </c>
      <c r="P78" s="43">
        <v>36.6</v>
      </c>
      <c r="Q78" s="43">
        <v>0</v>
      </c>
      <c r="R78" s="465">
        <f>S78+T78</f>
        <v>36.6</v>
      </c>
      <c r="S78" s="43">
        <v>36.6</v>
      </c>
      <c r="T78" s="466">
        <v>0</v>
      </c>
      <c r="U78" s="467">
        <f>V78+W78</f>
        <v>36.6</v>
      </c>
      <c r="V78" s="466">
        <v>36.6</v>
      </c>
      <c r="W78" s="468">
        <v>0</v>
      </c>
    </row>
    <row r="79" spans="1:23" s="9" customFormat="1" ht="15.75">
      <c r="A79" s="156" t="s">
        <v>134</v>
      </c>
      <c r="B79" s="70" t="s">
        <v>30</v>
      </c>
      <c r="C79" s="134" t="s">
        <v>81</v>
      </c>
      <c r="D79" s="134"/>
      <c r="E79" s="134"/>
      <c r="F79" s="134"/>
      <c r="G79" s="134"/>
      <c r="H79" s="134"/>
      <c r="I79" s="157"/>
      <c r="J79" s="157"/>
      <c r="K79" s="157"/>
      <c r="L79" s="464">
        <f>L80</f>
        <v>259.9</v>
      </c>
      <c r="M79" s="464">
        <f>M80</f>
        <v>258.3</v>
      </c>
      <c r="N79" s="464">
        <f>N80</f>
        <v>258.3</v>
      </c>
      <c r="O79" s="464">
        <f>P79+Q79</f>
        <v>273.7</v>
      </c>
      <c r="P79" s="464">
        <f>P80</f>
        <v>273.7</v>
      </c>
      <c r="Q79" s="464">
        <f>Q80</f>
        <v>0</v>
      </c>
      <c r="R79" s="464">
        <f>S79+T79</f>
        <v>274.4</v>
      </c>
      <c r="S79" s="464">
        <f>S80</f>
        <v>274.4</v>
      </c>
      <c r="T79" s="469">
        <f>T80</f>
        <v>0</v>
      </c>
      <c r="U79" s="469">
        <f>V79+W79</f>
        <v>274.4</v>
      </c>
      <c r="V79" s="469">
        <f>V80</f>
        <v>274.4</v>
      </c>
      <c r="W79" s="464">
        <f>W80</f>
        <v>0</v>
      </c>
    </row>
    <row r="80" spans="1:23" s="18" customFormat="1" ht="90">
      <c r="A80" s="110" t="s">
        <v>12</v>
      </c>
      <c r="B80" s="63" t="s">
        <v>30</v>
      </c>
      <c r="C80" s="72"/>
      <c r="D80" s="72"/>
      <c r="E80" s="72" t="s">
        <v>118</v>
      </c>
      <c r="F80" s="72" t="s">
        <v>107</v>
      </c>
      <c r="G80" s="42" t="s">
        <v>210</v>
      </c>
      <c r="H80" s="72" t="s">
        <v>117</v>
      </c>
      <c r="I80" s="183" t="s">
        <v>121</v>
      </c>
      <c r="J80" s="184" t="s">
        <v>122</v>
      </c>
      <c r="K80" s="184" t="s">
        <v>113</v>
      </c>
      <c r="L80" s="470">
        <v>259.9</v>
      </c>
      <c r="M80" s="470">
        <v>258.3</v>
      </c>
      <c r="N80" s="470">
        <v>258.3</v>
      </c>
      <c r="O80" s="471">
        <f>P80+Q80</f>
        <v>273.7</v>
      </c>
      <c r="P80" s="470">
        <v>273.7</v>
      </c>
      <c r="Q80" s="470">
        <v>0</v>
      </c>
      <c r="R80" s="471">
        <f>S80+T80</f>
        <v>274.4</v>
      </c>
      <c r="S80" s="470">
        <v>274.4</v>
      </c>
      <c r="T80" s="472">
        <v>0</v>
      </c>
      <c r="U80" s="473">
        <f>V80+W80</f>
        <v>274.4</v>
      </c>
      <c r="V80" s="472">
        <v>274.4</v>
      </c>
      <c r="W80" s="474">
        <v>0</v>
      </c>
    </row>
    <row r="81" spans="1:23" ht="15.75">
      <c r="A81" s="110" t="s">
        <v>13</v>
      </c>
      <c r="B81" s="63"/>
      <c r="C81" s="72"/>
      <c r="D81" s="72"/>
      <c r="E81" s="71"/>
      <c r="F81" s="71"/>
      <c r="G81" s="71"/>
      <c r="H81" s="72"/>
      <c r="I81" s="146"/>
      <c r="J81" s="111"/>
      <c r="K81" s="111"/>
      <c r="L81" s="122"/>
      <c r="M81" s="89"/>
      <c r="N81" s="89"/>
      <c r="O81" s="89"/>
      <c r="P81" s="66"/>
      <c r="Q81" s="66"/>
      <c r="R81" s="66"/>
      <c r="S81" s="89"/>
      <c r="T81" s="147"/>
      <c r="U81" s="147"/>
      <c r="V81" s="147"/>
      <c r="W81" s="148"/>
    </row>
    <row r="82" spans="1:23" s="10" customFormat="1" ht="15.75">
      <c r="A82" s="156" t="s">
        <v>29</v>
      </c>
      <c r="B82" s="70" t="s">
        <v>33</v>
      </c>
      <c r="C82" s="134" t="s">
        <v>81</v>
      </c>
      <c r="D82" s="134"/>
      <c r="E82" s="83"/>
      <c r="F82" s="83"/>
      <c r="G82" s="83"/>
      <c r="H82" s="99"/>
      <c r="I82" s="157"/>
      <c r="J82" s="157"/>
      <c r="K82" s="157"/>
      <c r="L82" s="159"/>
      <c r="M82" s="160"/>
      <c r="N82" s="160"/>
      <c r="O82" s="160"/>
      <c r="P82" s="161"/>
      <c r="Q82" s="161"/>
      <c r="R82" s="161"/>
      <c r="S82" s="160"/>
      <c r="T82" s="162"/>
      <c r="U82" s="162"/>
      <c r="V82" s="162"/>
      <c r="W82" s="163"/>
    </row>
    <row r="83" spans="1:23" ht="15.75">
      <c r="A83" s="110" t="s">
        <v>31</v>
      </c>
      <c r="B83" s="63"/>
      <c r="C83" s="72"/>
      <c r="D83" s="72"/>
      <c r="E83" s="71"/>
      <c r="F83" s="71"/>
      <c r="G83" s="71"/>
      <c r="H83" s="72"/>
      <c r="I83" s="146"/>
      <c r="J83" s="111"/>
      <c r="K83" s="111"/>
      <c r="L83" s="122"/>
      <c r="M83" s="89"/>
      <c r="N83" s="89"/>
      <c r="O83" s="89"/>
      <c r="P83" s="66"/>
      <c r="Q83" s="66"/>
      <c r="R83" s="66"/>
      <c r="S83" s="89"/>
      <c r="T83" s="147"/>
      <c r="U83" s="147"/>
      <c r="V83" s="147"/>
      <c r="W83" s="148"/>
    </row>
    <row r="84" spans="1:23" s="17" customFormat="1" ht="15.75">
      <c r="A84" s="110" t="s">
        <v>14</v>
      </c>
      <c r="B84" s="63"/>
      <c r="C84" s="72"/>
      <c r="D84" s="72"/>
      <c r="E84" s="71"/>
      <c r="F84" s="71"/>
      <c r="G84" s="71"/>
      <c r="H84" s="72"/>
      <c r="I84" s="146"/>
      <c r="J84" s="111"/>
      <c r="K84" s="111"/>
      <c r="L84" s="122"/>
      <c r="M84" s="89"/>
      <c r="N84" s="89"/>
      <c r="O84" s="89"/>
      <c r="P84" s="66"/>
      <c r="Q84" s="66"/>
      <c r="R84" s="66"/>
      <c r="S84" s="89"/>
      <c r="T84" s="147"/>
      <c r="U84" s="147"/>
      <c r="V84" s="147"/>
      <c r="W84" s="148"/>
    </row>
    <row r="85" spans="1:23" ht="15.75">
      <c r="A85" s="102" t="s">
        <v>34</v>
      </c>
      <c r="B85" s="50" t="s">
        <v>99</v>
      </c>
      <c r="C85" s="51"/>
      <c r="D85" s="51"/>
      <c r="E85" s="50"/>
      <c r="F85" s="50"/>
      <c r="G85" s="50"/>
      <c r="H85" s="50"/>
      <c r="I85" s="52"/>
      <c r="J85" s="53"/>
      <c r="K85" s="54"/>
      <c r="L85" s="87"/>
      <c r="M85" s="87"/>
      <c r="N85" s="87"/>
      <c r="O85" s="87"/>
      <c r="P85" s="87"/>
      <c r="Q85" s="87"/>
      <c r="R85" s="87"/>
      <c r="S85" s="87"/>
      <c r="T85" s="144"/>
      <c r="U85" s="144"/>
      <c r="V85" s="144"/>
      <c r="W85" s="145"/>
    </row>
    <row r="86" spans="1:23" ht="15.75">
      <c r="A86" s="110"/>
      <c r="B86" s="63"/>
      <c r="C86" s="72" t="s">
        <v>81</v>
      </c>
      <c r="D86" s="72"/>
      <c r="E86" s="71"/>
      <c r="F86" s="71"/>
      <c r="G86" s="71"/>
      <c r="H86" s="72"/>
      <c r="I86" s="146"/>
      <c r="J86" s="111"/>
      <c r="K86" s="111"/>
      <c r="L86" s="122"/>
      <c r="M86" s="66"/>
      <c r="N86" s="66"/>
      <c r="O86" s="66"/>
      <c r="P86" s="89"/>
      <c r="Q86" s="89"/>
      <c r="R86" s="89"/>
      <c r="S86" s="66"/>
      <c r="T86" s="112"/>
      <c r="U86" s="112"/>
      <c r="V86" s="112"/>
      <c r="W86" s="113"/>
    </row>
    <row r="87" spans="1:23" s="17" customFormat="1" ht="15.75">
      <c r="A87" s="102" t="s">
        <v>35</v>
      </c>
      <c r="B87" s="595" t="s">
        <v>100</v>
      </c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7"/>
    </row>
    <row r="88" spans="1:23" s="12" customFormat="1" ht="16.5" thickBot="1">
      <c r="A88" s="164"/>
      <c r="B88" s="165"/>
      <c r="C88" s="166" t="s">
        <v>81</v>
      </c>
      <c r="D88" s="166"/>
      <c r="E88" s="167"/>
      <c r="F88" s="167"/>
      <c r="G88" s="167"/>
      <c r="H88" s="166"/>
      <c r="I88" s="168"/>
      <c r="J88" s="169"/>
      <c r="K88" s="169"/>
      <c r="L88" s="170"/>
      <c r="M88" s="171"/>
      <c r="N88" s="171"/>
      <c r="O88" s="171"/>
      <c r="P88" s="172"/>
      <c r="Q88" s="172"/>
      <c r="R88" s="172"/>
      <c r="S88" s="172"/>
      <c r="T88" s="173"/>
      <c r="U88" s="173"/>
      <c r="V88" s="173"/>
      <c r="W88" s="174"/>
    </row>
    <row r="89" spans="1:23" s="9" customFormat="1" ht="15.75">
      <c r="A89" s="25" t="s">
        <v>130</v>
      </c>
      <c r="B89" s="26" t="s">
        <v>44</v>
      </c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7"/>
      <c r="N89" s="27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5">
      <c r="A90" s="32"/>
      <c r="B90" s="33"/>
      <c r="C90" s="34"/>
      <c r="D90" s="33"/>
      <c r="E90" s="33"/>
      <c r="F90" s="33"/>
      <c r="G90" s="33"/>
      <c r="H90" s="33"/>
      <c r="I90" s="35"/>
      <c r="J90" s="36"/>
      <c r="K90" s="37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s="452" customFormat="1" ht="15.75">
      <c r="A91" s="450" t="s">
        <v>243</v>
      </c>
      <c r="B91" s="560" t="s">
        <v>244</v>
      </c>
      <c r="C91" s="561"/>
      <c r="D91" s="561"/>
      <c r="E91" s="561"/>
      <c r="F91" s="561"/>
      <c r="G91" s="561"/>
      <c r="H91" s="561"/>
      <c r="I91" s="561"/>
      <c r="J91" s="561"/>
      <c r="K91" s="562"/>
      <c r="L91" s="455">
        <v>0</v>
      </c>
      <c r="M91" s="455">
        <v>0</v>
      </c>
      <c r="N91" s="455">
        <v>0</v>
      </c>
      <c r="O91" s="457">
        <v>0</v>
      </c>
      <c r="P91" s="457">
        <v>0</v>
      </c>
      <c r="Q91" s="457">
        <v>0</v>
      </c>
      <c r="R91" s="457">
        <v>0</v>
      </c>
      <c r="S91" s="457">
        <v>0</v>
      </c>
      <c r="T91" s="457">
        <v>0</v>
      </c>
      <c r="U91" s="457">
        <v>0</v>
      </c>
      <c r="V91" s="457">
        <v>0</v>
      </c>
      <c r="W91" s="457">
        <v>0</v>
      </c>
    </row>
    <row r="92" spans="1:23" ht="15.75">
      <c r="A92" s="102" t="s">
        <v>9</v>
      </c>
      <c r="B92" s="50" t="s">
        <v>84</v>
      </c>
      <c r="C92" s="51"/>
      <c r="D92" s="51"/>
      <c r="E92" s="50"/>
      <c r="F92" s="50"/>
      <c r="G92" s="50"/>
      <c r="H92" s="50"/>
      <c r="I92" s="52"/>
      <c r="J92" s="53"/>
      <c r="K92" s="54"/>
      <c r="L92" s="259"/>
      <c r="M92" s="259"/>
      <c r="N92" s="259"/>
      <c r="O92" s="259"/>
      <c r="P92" s="259"/>
      <c r="Q92" s="259"/>
      <c r="R92" s="259"/>
      <c r="S92" s="259"/>
      <c r="T92" s="260"/>
      <c r="U92" s="260"/>
      <c r="V92" s="260"/>
      <c r="W92" s="261"/>
    </row>
    <row r="93" spans="1:23" ht="15.75">
      <c r="A93" s="106" t="s">
        <v>85</v>
      </c>
      <c r="B93" s="56"/>
      <c r="C93" s="57"/>
      <c r="D93" s="57"/>
      <c r="E93" s="56"/>
      <c r="F93" s="56"/>
      <c r="G93" s="56"/>
      <c r="H93" s="56"/>
      <c r="I93" s="58"/>
      <c r="J93" s="59"/>
      <c r="K93" s="60"/>
      <c r="L93" s="262"/>
      <c r="M93" s="262"/>
      <c r="N93" s="262"/>
      <c r="O93" s="262"/>
      <c r="P93" s="262"/>
      <c r="Q93" s="262"/>
      <c r="R93" s="262"/>
      <c r="S93" s="262"/>
      <c r="T93" s="263"/>
      <c r="U93" s="263"/>
      <c r="V93" s="263"/>
      <c r="W93" s="264"/>
    </row>
    <row r="94" spans="1:23" ht="31.5">
      <c r="A94" s="110" t="s">
        <v>10</v>
      </c>
      <c r="B94" s="63" t="s">
        <v>86</v>
      </c>
      <c r="C94" s="64" t="s">
        <v>81</v>
      </c>
      <c r="D94" s="64"/>
      <c r="E94" s="63"/>
      <c r="F94" s="63"/>
      <c r="G94" s="63"/>
      <c r="H94" s="64"/>
      <c r="I94" s="65"/>
      <c r="J94" s="45"/>
      <c r="K94" s="45"/>
      <c r="L94" s="265"/>
      <c r="M94" s="265"/>
      <c r="N94" s="265"/>
      <c r="O94" s="265"/>
      <c r="P94" s="265"/>
      <c r="Q94" s="265"/>
      <c r="R94" s="265"/>
      <c r="S94" s="265"/>
      <c r="T94" s="266"/>
      <c r="U94" s="266"/>
      <c r="V94" s="266"/>
      <c r="W94" s="267"/>
    </row>
    <row r="95" spans="1:23" ht="47.25">
      <c r="A95" s="114" t="s">
        <v>11</v>
      </c>
      <c r="B95" s="63" t="s">
        <v>87</v>
      </c>
      <c r="C95" s="64" t="s">
        <v>81</v>
      </c>
      <c r="D95" s="64"/>
      <c r="E95" s="63"/>
      <c r="F95" s="63"/>
      <c r="G95" s="63"/>
      <c r="H95" s="64"/>
      <c r="I95" s="68"/>
      <c r="J95" s="68"/>
      <c r="K95" s="69"/>
      <c r="L95" s="268"/>
      <c r="M95" s="268"/>
      <c r="N95" s="268"/>
      <c r="O95" s="268"/>
      <c r="P95" s="268"/>
      <c r="Q95" s="268"/>
      <c r="R95" s="268"/>
      <c r="S95" s="268"/>
      <c r="T95" s="269"/>
      <c r="U95" s="269"/>
      <c r="V95" s="269"/>
      <c r="W95" s="270"/>
    </row>
    <row r="96" spans="1:23" ht="15.75">
      <c r="A96" s="114" t="s">
        <v>28</v>
      </c>
      <c r="B96" s="63" t="s">
        <v>44</v>
      </c>
      <c r="C96" s="64" t="s">
        <v>81</v>
      </c>
      <c r="D96" s="64"/>
      <c r="E96" s="63"/>
      <c r="F96" s="63"/>
      <c r="G96" s="63"/>
      <c r="H96" s="64"/>
      <c r="I96" s="68"/>
      <c r="J96" s="68"/>
      <c r="K96" s="69"/>
      <c r="L96" s="268"/>
      <c r="M96" s="268"/>
      <c r="N96" s="268"/>
      <c r="O96" s="268"/>
      <c r="P96" s="268"/>
      <c r="Q96" s="268"/>
      <c r="R96" s="268"/>
      <c r="S96" s="268"/>
      <c r="T96" s="269"/>
      <c r="U96" s="269"/>
      <c r="V96" s="269"/>
      <c r="W96" s="270"/>
    </row>
    <row r="97" spans="1:23" ht="15.75">
      <c r="A97" s="106" t="s">
        <v>88</v>
      </c>
      <c r="B97" s="56"/>
      <c r="C97" s="57"/>
      <c r="D97" s="57"/>
      <c r="E97" s="56"/>
      <c r="F97" s="56"/>
      <c r="G97" s="56"/>
      <c r="H97" s="57"/>
      <c r="I97" s="58"/>
      <c r="J97" s="59"/>
      <c r="K97" s="60"/>
      <c r="L97" s="262"/>
      <c r="M97" s="262"/>
      <c r="N97" s="262"/>
      <c r="O97" s="262"/>
      <c r="P97" s="262"/>
      <c r="Q97" s="262"/>
      <c r="R97" s="262"/>
      <c r="S97" s="262"/>
      <c r="T97" s="263"/>
      <c r="U97" s="263"/>
      <c r="V97" s="263"/>
      <c r="W97" s="264"/>
    </row>
    <row r="98" spans="1:23" ht="31.5">
      <c r="A98" s="110" t="s">
        <v>12</v>
      </c>
      <c r="B98" s="63" t="s">
        <v>45</v>
      </c>
      <c r="C98" s="64"/>
      <c r="D98" s="64"/>
      <c r="E98" s="63"/>
      <c r="F98" s="63"/>
      <c r="G98" s="63"/>
      <c r="H98" s="64"/>
      <c r="I98" s="65"/>
      <c r="J98" s="45"/>
      <c r="K98" s="45"/>
      <c r="L98" s="265"/>
      <c r="M98" s="265"/>
      <c r="N98" s="265"/>
      <c r="O98" s="265"/>
      <c r="P98" s="265"/>
      <c r="Q98" s="265"/>
      <c r="R98" s="265"/>
      <c r="S98" s="265"/>
      <c r="T98" s="266"/>
      <c r="U98" s="266"/>
      <c r="V98" s="266"/>
      <c r="W98" s="267"/>
    </row>
    <row r="99" spans="1:23" ht="15.75">
      <c r="A99" s="110" t="s">
        <v>72</v>
      </c>
      <c r="B99" s="63"/>
      <c r="C99" s="64"/>
      <c r="D99" s="64"/>
      <c r="E99" s="63"/>
      <c r="F99" s="63"/>
      <c r="G99" s="63"/>
      <c r="H99" s="64"/>
      <c r="I99" s="65"/>
      <c r="J99" s="45"/>
      <c r="K99" s="45"/>
      <c r="L99" s="265"/>
      <c r="M99" s="265"/>
      <c r="N99" s="265"/>
      <c r="O99" s="265"/>
      <c r="P99" s="265"/>
      <c r="Q99" s="265"/>
      <c r="R99" s="265"/>
      <c r="S99" s="265"/>
      <c r="T99" s="266"/>
      <c r="U99" s="266"/>
      <c r="V99" s="266"/>
      <c r="W99" s="267"/>
    </row>
    <row r="100" spans="1:23" ht="31.5">
      <c r="A100" s="114" t="s">
        <v>13</v>
      </c>
      <c r="B100" s="63" t="s">
        <v>46</v>
      </c>
      <c r="C100" s="64"/>
      <c r="D100" s="64"/>
      <c r="E100" s="63"/>
      <c r="F100" s="63"/>
      <c r="G100" s="63"/>
      <c r="H100" s="64"/>
      <c r="I100" s="68"/>
      <c r="J100" s="68"/>
      <c r="K100" s="69"/>
      <c r="L100" s="268"/>
      <c r="M100" s="268"/>
      <c r="N100" s="268"/>
      <c r="O100" s="268"/>
      <c r="P100" s="268"/>
      <c r="Q100" s="268"/>
      <c r="R100" s="268"/>
      <c r="S100" s="268"/>
      <c r="T100" s="269"/>
      <c r="U100" s="269"/>
      <c r="V100" s="269"/>
      <c r="W100" s="270"/>
    </row>
    <row r="101" spans="1:23" ht="15.75">
      <c r="A101" s="114" t="s">
        <v>73</v>
      </c>
      <c r="B101" s="63"/>
      <c r="C101" s="64"/>
      <c r="D101" s="64"/>
      <c r="E101" s="63"/>
      <c r="F101" s="63"/>
      <c r="G101" s="63"/>
      <c r="H101" s="64"/>
      <c r="I101" s="68"/>
      <c r="J101" s="68"/>
      <c r="K101" s="69"/>
      <c r="L101" s="268"/>
      <c r="M101" s="268"/>
      <c r="N101" s="268"/>
      <c r="O101" s="268"/>
      <c r="P101" s="268"/>
      <c r="Q101" s="268"/>
      <c r="R101" s="268"/>
      <c r="S101" s="268"/>
      <c r="T101" s="269"/>
      <c r="U101" s="269"/>
      <c r="V101" s="269"/>
      <c r="W101" s="270"/>
    </row>
    <row r="102" spans="1:23" ht="15.75">
      <c r="A102" s="114" t="s">
        <v>251</v>
      </c>
      <c r="B102" s="63" t="s">
        <v>44</v>
      </c>
      <c r="C102" s="64"/>
      <c r="D102" s="64"/>
      <c r="E102" s="63"/>
      <c r="F102" s="63"/>
      <c r="G102" s="63"/>
      <c r="H102" s="63"/>
      <c r="I102" s="68"/>
      <c r="J102" s="68"/>
      <c r="K102" s="69"/>
      <c r="L102" s="268"/>
      <c r="M102" s="268"/>
      <c r="N102" s="268"/>
      <c r="O102" s="268"/>
      <c r="P102" s="268"/>
      <c r="Q102" s="268"/>
      <c r="R102" s="268"/>
      <c r="S102" s="268"/>
      <c r="T102" s="269"/>
      <c r="U102" s="269"/>
      <c r="V102" s="269"/>
      <c r="W102" s="270"/>
    </row>
    <row r="103" spans="1:23" ht="15.75">
      <c r="A103" s="120" t="s">
        <v>74</v>
      </c>
      <c r="B103" s="63"/>
      <c r="C103" s="64"/>
      <c r="D103" s="64"/>
      <c r="E103" s="63"/>
      <c r="F103" s="63"/>
      <c r="G103" s="63"/>
      <c r="H103" s="63"/>
      <c r="I103" s="68"/>
      <c r="J103" s="68"/>
      <c r="K103" s="69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71"/>
    </row>
    <row r="104" spans="1:23" ht="15.75">
      <c r="A104" s="633" t="s">
        <v>89</v>
      </c>
      <c r="B104" s="634"/>
      <c r="C104" s="634"/>
      <c r="D104" s="634"/>
      <c r="E104" s="634"/>
      <c r="F104" s="634"/>
      <c r="G104" s="634"/>
      <c r="H104" s="634"/>
      <c r="I104" s="634"/>
      <c r="J104" s="634"/>
      <c r="K104" s="634"/>
      <c r="L104" s="634"/>
      <c r="M104" s="634"/>
      <c r="N104" s="634"/>
      <c r="O104" s="634"/>
      <c r="P104" s="634"/>
      <c r="Q104" s="634"/>
      <c r="R104" s="634"/>
      <c r="S104" s="634"/>
      <c r="T104" s="634"/>
      <c r="U104" s="634"/>
      <c r="V104" s="634"/>
      <c r="W104" s="635"/>
    </row>
    <row r="105" spans="1:23" ht="47.25">
      <c r="A105" s="110" t="s">
        <v>31</v>
      </c>
      <c r="B105" s="63" t="s">
        <v>90</v>
      </c>
      <c r="C105" s="64"/>
      <c r="D105" s="64"/>
      <c r="E105" s="63"/>
      <c r="F105" s="63"/>
      <c r="G105" s="63"/>
      <c r="H105" s="64"/>
      <c r="I105" s="65"/>
      <c r="J105" s="45"/>
      <c r="K105" s="45"/>
      <c r="L105" s="265"/>
      <c r="M105" s="265"/>
      <c r="N105" s="265"/>
      <c r="O105" s="265"/>
      <c r="P105" s="265"/>
      <c r="Q105" s="265"/>
      <c r="R105" s="265"/>
      <c r="S105" s="265"/>
      <c r="T105" s="266"/>
      <c r="U105" s="266"/>
      <c r="V105" s="266"/>
      <c r="W105" s="267"/>
    </row>
    <row r="106" spans="1:23" ht="15.75">
      <c r="A106" s="110" t="s">
        <v>63</v>
      </c>
      <c r="B106" s="63"/>
      <c r="C106" s="64"/>
      <c r="D106" s="64"/>
      <c r="E106" s="63"/>
      <c r="F106" s="63"/>
      <c r="G106" s="63"/>
      <c r="H106" s="64"/>
      <c r="I106" s="65"/>
      <c r="J106" s="45"/>
      <c r="K106" s="45"/>
      <c r="L106" s="265"/>
      <c r="M106" s="265"/>
      <c r="N106" s="265"/>
      <c r="O106" s="265"/>
      <c r="P106" s="265"/>
      <c r="Q106" s="265"/>
      <c r="R106" s="265"/>
      <c r="S106" s="265"/>
      <c r="T106" s="266"/>
      <c r="U106" s="266"/>
      <c r="V106" s="266"/>
      <c r="W106" s="267"/>
    </row>
    <row r="107" spans="1:23" ht="31.5">
      <c r="A107" s="114" t="s">
        <v>14</v>
      </c>
      <c r="B107" s="63" t="s">
        <v>91</v>
      </c>
      <c r="C107" s="64"/>
      <c r="D107" s="64"/>
      <c r="E107" s="63"/>
      <c r="F107" s="63"/>
      <c r="G107" s="63"/>
      <c r="H107" s="64"/>
      <c r="I107" s="68"/>
      <c r="J107" s="68"/>
      <c r="K107" s="69"/>
      <c r="L107" s="268"/>
      <c r="M107" s="268"/>
      <c r="N107" s="268"/>
      <c r="O107" s="268"/>
      <c r="P107" s="268"/>
      <c r="Q107" s="268"/>
      <c r="R107" s="268"/>
      <c r="S107" s="268"/>
      <c r="T107" s="269"/>
      <c r="U107" s="269"/>
      <c r="V107" s="269"/>
      <c r="W107" s="270"/>
    </row>
    <row r="108" spans="1:23" ht="15.75">
      <c r="A108" s="114" t="s">
        <v>64</v>
      </c>
      <c r="B108" s="63"/>
      <c r="C108" s="64"/>
      <c r="D108" s="64"/>
      <c r="E108" s="63"/>
      <c r="F108" s="63"/>
      <c r="G108" s="63"/>
      <c r="H108" s="64"/>
      <c r="I108" s="68"/>
      <c r="J108" s="68"/>
      <c r="K108" s="69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71"/>
    </row>
    <row r="109" spans="1:23" ht="15.75">
      <c r="A109" s="593" t="s">
        <v>92</v>
      </c>
      <c r="B109" s="548"/>
      <c r="C109" s="548"/>
      <c r="D109" s="548"/>
      <c r="E109" s="548"/>
      <c r="F109" s="548"/>
      <c r="G109" s="548"/>
      <c r="H109" s="548"/>
      <c r="I109" s="548"/>
      <c r="J109" s="548"/>
      <c r="K109" s="548"/>
      <c r="L109" s="548"/>
      <c r="M109" s="548"/>
      <c r="N109" s="548"/>
      <c r="O109" s="548"/>
      <c r="P109" s="548"/>
      <c r="Q109" s="548"/>
      <c r="R109" s="548"/>
      <c r="S109" s="548"/>
      <c r="T109" s="548"/>
      <c r="U109" s="548"/>
      <c r="V109" s="548"/>
      <c r="W109" s="594"/>
    </row>
    <row r="110" spans="1:23" ht="15.75">
      <c r="A110" s="569" t="s">
        <v>51</v>
      </c>
      <c r="B110" s="570"/>
      <c r="C110" s="570"/>
      <c r="D110" s="570"/>
      <c r="E110" s="570"/>
      <c r="F110" s="570"/>
      <c r="G110" s="570"/>
      <c r="H110" s="570"/>
      <c r="I110" s="570"/>
      <c r="J110" s="570"/>
      <c r="K110" s="571"/>
      <c r="L110" s="272"/>
      <c r="M110" s="272"/>
      <c r="N110" s="272"/>
      <c r="O110" s="272"/>
      <c r="P110" s="272"/>
      <c r="Q110" s="272"/>
      <c r="R110" s="272"/>
      <c r="S110" s="272"/>
      <c r="T110" s="273"/>
      <c r="U110" s="273"/>
      <c r="V110" s="273"/>
      <c r="W110" s="274"/>
    </row>
    <row r="111" spans="1:23" ht="78.75">
      <c r="A111" s="127" t="s">
        <v>47</v>
      </c>
      <c r="B111" s="63" t="s">
        <v>132</v>
      </c>
      <c r="C111" s="64"/>
      <c r="D111" s="64"/>
      <c r="E111" s="39"/>
      <c r="F111" s="39"/>
      <c r="G111" s="39"/>
      <c r="H111" s="40"/>
      <c r="I111" s="75"/>
      <c r="J111" s="76"/>
      <c r="K111" s="77"/>
      <c r="L111" s="272"/>
      <c r="M111" s="272"/>
      <c r="N111" s="272"/>
      <c r="O111" s="272"/>
      <c r="P111" s="272"/>
      <c r="Q111" s="272"/>
      <c r="R111" s="272"/>
      <c r="S111" s="272"/>
      <c r="T111" s="273"/>
      <c r="U111" s="273"/>
      <c r="V111" s="273"/>
      <c r="W111" s="274"/>
    </row>
    <row r="112" spans="1:23" ht="15.75">
      <c r="A112" s="127" t="s">
        <v>65</v>
      </c>
      <c r="B112" s="63"/>
      <c r="C112" s="64"/>
      <c r="D112" s="64"/>
      <c r="E112" s="39"/>
      <c r="F112" s="39"/>
      <c r="G112" s="39"/>
      <c r="H112" s="40"/>
      <c r="I112" s="75"/>
      <c r="J112" s="76"/>
      <c r="K112" s="77"/>
      <c r="L112" s="272"/>
      <c r="M112" s="272"/>
      <c r="N112" s="272"/>
      <c r="O112" s="272"/>
      <c r="P112" s="272"/>
      <c r="Q112" s="272"/>
      <c r="R112" s="272"/>
      <c r="S112" s="272"/>
      <c r="T112" s="273"/>
      <c r="U112" s="273"/>
      <c r="V112" s="273"/>
      <c r="W112" s="275"/>
    </row>
    <row r="113" spans="1:23" ht="47.25">
      <c r="A113" s="127" t="s">
        <v>48</v>
      </c>
      <c r="B113" s="63" t="s">
        <v>93</v>
      </c>
      <c r="C113" s="64" t="s">
        <v>81</v>
      </c>
      <c r="D113" s="64"/>
      <c r="E113" s="39"/>
      <c r="F113" s="39"/>
      <c r="G113" s="39"/>
      <c r="H113" s="40"/>
      <c r="I113" s="75"/>
      <c r="J113" s="76"/>
      <c r="K113" s="77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5"/>
    </row>
    <row r="114" spans="1:23" ht="15.75">
      <c r="A114" s="127" t="s">
        <v>66</v>
      </c>
      <c r="B114" s="63"/>
      <c r="C114" s="64"/>
      <c r="D114" s="64"/>
      <c r="E114" s="39"/>
      <c r="F114" s="39"/>
      <c r="G114" s="39"/>
      <c r="H114" s="40"/>
      <c r="I114" s="75"/>
      <c r="J114" s="76"/>
      <c r="K114" s="77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5"/>
    </row>
    <row r="115" spans="1:23" ht="31.5">
      <c r="A115" s="127" t="s">
        <v>49</v>
      </c>
      <c r="B115" s="78" t="s">
        <v>50</v>
      </c>
      <c r="C115" s="79" t="s">
        <v>81</v>
      </c>
      <c r="D115" s="79"/>
      <c r="E115" s="39"/>
      <c r="F115" s="39"/>
      <c r="G115" s="39"/>
      <c r="H115" s="40"/>
      <c r="I115" s="75"/>
      <c r="J115" s="76"/>
      <c r="K115" s="77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5"/>
    </row>
    <row r="116" spans="1:23" ht="15.75">
      <c r="A116" s="127" t="s">
        <v>67</v>
      </c>
      <c r="B116" s="78"/>
      <c r="C116" s="79"/>
      <c r="D116" s="79"/>
      <c r="E116" s="39"/>
      <c r="F116" s="39"/>
      <c r="G116" s="39"/>
      <c r="H116" s="40"/>
      <c r="I116" s="75"/>
      <c r="J116" s="76"/>
      <c r="K116" s="77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3"/>
      <c r="W116" s="275"/>
    </row>
    <row r="117" spans="1:23" ht="15.75">
      <c r="A117" s="569" t="s">
        <v>52</v>
      </c>
      <c r="B117" s="570"/>
      <c r="C117" s="570"/>
      <c r="D117" s="570"/>
      <c r="E117" s="570"/>
      <c r="F117" s="570"/>
      <c r="G117" s="570"/>
      <c r="H117" s="570"/>
      <c r="I117" s="570"/>
      <c r="J117" s="570"/>
      <c r="K117" s="571"/>
      <c r="L117" s="272"/>
      <c r="M117" s="272"/>
      <c r="N117" s="272"/>
      <c r="O117" s="272"/>
      <c r="P117" s="272"/>
      <c r="Q117" s="272"/>
      <c r="R117" s="272"/>
      <c r="S117" s="272"/>
      <c r="T117" s="273"/>
      <c r="U117" s="273"/>
      <c r="V117" s="273"/>
      <c r="W117" s="274"/>
    </row>
    <row r="118" spans="1:23" ht="78.75">
      <c r="A118" s="127" t="s">
        <v>53</v>
      </c>
      <c r="B118" s="63" t="s">
        <v>131</v>
      </c>
      <c r="C118" s="64"/>
      <c r="D118" s="64"/>
      <c r="E118" s="39"/>
      <c r="F118" s="39"/>
      <c r="G118" s="39"/>
      <c r="H118" s="40"/>
      <c r="I118" s="75"/>
      <c r="J118" s="76"/>
      <c r="K118" s="77"/>
      <c r="L118" s="272"/>
      <c r="M118" s="272"/>
      <c r="N118" s="272"/>
      <c r="O118" s="272"/>
      <c r="P118" s="272"/>
      <c r="Q118" s="272"/>
      <c r="R118" s="272"/>
      <c r="S118" s="272"/>
      <c r="T118" s="273"/>
      <c r="U118" s="273"/>
      <c r="V118" s="273"/>
      <c r="W118" s="274"/>
    </row>
    <row r="119" spans="1:23" ht="15.75">
      <c r="A119" s="127" t="s">
        <v>68</v>
      </c>
      <c r="B119" s="63"/>
      <c r="C119" s="64"/>
      <c r="D119" s="64"/>
      <c r="E119" s="39"/>
      <c r="F119" s="39"/>
      <c r="G119" s="39"/>
      <c r="H119" s="40"/>
      <c r="I119" s="75"/>
      <c r="J119" s="76"/>
      <c r="K119" s="77"/>
      <c r="L119" s="272"/>
      <c r="M119" s="272"/>
      <c r="N119" s="272"/>
      <c r="O119" s="272"/>
      <c r="P119" s="272"/>
      <c r="Q119" s="272"/>
      <c r="R119" s="272"/>
      <c r="S119" s="272"/>
      <c r="T119" s="273"/>
      <c r="U119" s="273"/>
      <c r="V119" s="273"/>
      <c r="W119" s="275"/>
    </row>
    <row r="120" spans="1:23" ht="47.25">
      <c r="A120" s="127" t="s">
        <v>56</v>
      </c>
      <c r="B120" s="63" t="s">
        <v>439</v>
      </c>
      <c r="C120" s="64" t="s">
        <v>81</v>
      </c>
      <c r="D120" s="64"/>
      <c r="E120" s="39"/>
      <c r="F120" s="39"/>
      <c r="G120" s="39"/>
      <c r="H120" s="40"/>
      <c r="I120" s="75"/>
      <c r="J120" s="76"/>
      <c r="K120" s="77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5"/>
    </row>
    <row r="121" spans="1:23" ht="15.75">
      <c r="A121" s="127" t="s">
        <v>69</v>
      </c>
      <c r="B121" s="63"/>
      <c r="C121" s="64"/>
      <c r="D121" s="64"/>
      <c r="E121" s="39"/>
      <c r="F121" s="39"/>
      <c r="G121" s="39"/>
      <c r="H121" s="40"/>
      <c r="I121" s="75"/>
      <c r="J121" s="76"/>
      <c r="K121" s="77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5"/>
    </row>
    <row r="122" spans="1:23" ht="31.5">
      <c r="A122" s="127" t="s">
        <v>55</v>
      </c>
      <c r="B122" s="78" t="s">
        <v>54</v>
      </c>
      <c r="C122" s="79" t="s">
        <v>81</v>
      </c>
      <c r="D122" s="79"/>
      <c r="E122" s="39"/>
      <c r="F122" s="39"/>
      <c r="G122" s="39"/>
      <c r="H122" s="40"/>
      <c r="I122" s="75"/>
      <c r="J122" s="76"/>
      <c r="K122" s="77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5"/>
    </row>
    <row r="123" spans="1:23" ht="15.75">
      <c r="A123" s="127" t="s">
        <v>70</v>
      </c>
      <c r="B123" s="78"/>
      <c r="C123" s="79"/>
      <c r="D123" s="79"/>
      <c r="E123" s="39"/>
      <c r="F123" s="39"/>
      <c r="G123" s="39"/>
      <c r="H123" s="40"/>
      <c r="I123" s="75"/>
      <c r="J123" s="76"/>
      <c r="K123" s="77"/>
      <c r="L123" s="272"/>
      <c r="M123" s="272"/>
      <c r="N123" s="272"/>
      <c r="O123" s="272"/>
      <c r="P123" s="272"/>
      <c r="Q123" s="272"/>
      <c r="R123" s="272"/>
      <c r="S123" s="272"/>
      <c r="T123" s="273"/>
      <c r="U123" s="273"/>
      <c r="V123" s="273"/>
      <c r="W123" s="275"/>
    </row>
    <row r="124" spans="1:23" ht="15.75">
      <c r="A124" s="569" t="s">
        <v>95</v>
      </c>
      <c r="B124" s="570"/>
      <c r="C124" s="570"/>
      <c r="D124" s="570"/>
      <c r="E124" s="570"/>
      <c r="F124" s="570"/>
      <c r="G124" s="570"/>
      <c r="H124" s="570"/>
      <c r="I124" s="570"/>
      <c r="J124" s="570"/>
      <c r="K124" s="571"/>
      <c r="L124" s="272"/>
      <c r="M124" s="272"/>
      <c r="N124" s="272"/>
      <c r="O124" s="272"/>
      <c r="P124" s="272"/>
      <c r="Q124" s="272"/>
      <c r="R124" s="272"/>
      <c r="S124" s="272"/>
      <c r="T124" s="273"/>
      <c r="U124" s="273"/>
      <c r="V124" s="273"/>
      <c r="W124" s="274"/>
    </row>
    <row r="125" spans="1:23" ht="15.75">
      <c r="A125" s="127" t="s">
        <v>57</v>
      </c>
      <c r="B125" s="63"/>
      <c r="C125" s="64" t="s">
        <v>81</v>
      </c>
      <c r="D125" s="64"/>
      <c r="E125" s="39"/>
      <c r="F125" s="39"/>
      <c r="G125" s="39"/>
      <c r="H125" s="40"/>
      <c r="I125" s="75"/>
      <c r="J125" s="76"/>
      <c r="K125" s="77"/>
      <c r="L125" s="272"/>
      <c r="M125" s="272"/>
      <c r="N125" s="272"/>
      <c r="O125" s="272"/>
      <c r="P125" s="272"/>
      <c r="Q125" s="272"/>
      <c r="R125" s="272"/>
      <c r="S125" s="272"/>
      <c r="T125" s="273"/>
      <c r="U125" s="273"/>
      <c r="V125" s="273"/>
      <c r="W125" s="274"/>
    </row>
    <row r="126" spans="1:23" ht="15.75">
      <c r="A126" s="593" t="s">
        <v>96</v>
      </c>
      <c r="B126" s="548"/>
      <c r="C126" s="548"/>
      <c r="D126" s="548"/>
      <c r="E126" s="548"/>
      <c r="F126" s="548"/>
      <c r="G126" s="548"/>
      <c r="H126" s="548"/>
      <c r="I126" s="548"/>
      <c r="J126" s="548"/>
      <c r="K126" s="548"/>
      <c r="L126" s="548"/>
      <c r="M126" s="548"/>
      <c r="N126" s="548"/>
      <c r="O126" s="548"/>
      <c r="P126" s="548"/>
      <c r="Q126" s="548"/>
      <c r="R126" s="548"/>
      <c r="S126" s="548"/>
      <c r="T126" s="548"/>
      <c r="U126" s="548"/>
      <c r="V126" s="548"/>
      <c r="W126" s="594"/>
    </row>
    <row r="127" spans="1:23" ht="15.75">
      <c r="A127" s="133" t="s">
        <v>17</v>
      </c>
      <c r="B127" s="63"/>
      <c r="C127" s="64" t="s">
        <v>81</v>
      </c>
      <c r="D127" s="64"/>
      <c r="E127" s="39"/>
      <c r="F127" s="39"/>
      <c r="G127" s="39"/>
      <c r="H127" s="40"/>
      <c r="I127" s="75"/>
      <c r="J127" s="76"/>
      <c r="K127" s="77"/>
      <c r="L127" s="272"/>
      <c r="M127" s="272"/>
      <c r="N127" s="272"/>
      <c r="O127" s="272"/>
      <c r="P127" s="272"/>
      <c r="Q127" s="272"/>
      <c r="R127" s="272"/>
      <c r="S127" s="272"/>
      <c r="T127" s="273"/>
      <c r="U127" s="273"/>
      <c r="V127" s="273"/>
      <c r="W127" s="274"/>
    </row>
    <row r="128" spans="1:23" ht="15.75">
      <c r="A128" s="133" t="s">
        <v>18</v>
      </c>
      <c r="B128" s="63"/>
      <c r="C128" s="64" t="s">
        <v>81</v>
      </c>
      <c r="D128" s="64"/>
      <c r="E128" s="39"/>
      <c r="F128" s="39"/>
      <c r="G128" s="39"/>
      <c r="H128" s="40"/>
      <c r="I128" s="75"/>
      <c r="J128" s="76"/>
      <c r="K128" s="77"/>
      <c r="L128" s="272"/>
      <c r="M128" s="272"/>
      <c r="N128" s="272"/>
      <c r="O128" s="272"/>
      <c r="P128" s="272"/>
      <c r="Q128" s="272"/>
      <c r="R128" s="272"/>
      <c r="S128" s="272"/>
      <c r="T128" s="273"/>
      <c r="U128" s="273"/>
      <c r="V128" s="273"/>
      <c r="W128" s="274"/>
    </row>
    <row r="129" spans="1:23" ht="15.75">
      <c r="A129" s="593" t="s">
        <v>440</v>
      </c>
      <c r="B129" s="548"/>
      <c r="C129" s="548"/>
      <c r="D129" s="548"/>
      <c r="E129" s="548"/>
      <c r="F129" s="548"/>
      <c r="G129" s="548"/>
      <c r="H129" s="548"/>
      <c r="I129" s="548"/>
      <c r="J129" s="548"/>
      <c r="K129" s="548"/>
      <c r="L129" s="548"/>
      <c r="M129" s="548"/>
      <c r="N129" s="548"/>
      <c r="O129" s="548"/>
      <c r="P129" s="548"/>
      <c r="Q129" s="548"/>
      <c r="R129" s="548"/>
      <c r="S129" s="548"/>
      <c r="T129" s="548"/>
      <c r="U129" s="548"/>
      <c r="V129" s="548"/>
      <c r="W129" s="594"/>
    </row>
    <row r="130" spans="1:23" ht="15.75">
      <c r="A130" s="133" t="s">
        <v>167</v>
      </c>
      <c r="B130" s="63"/>
      <c r="C130" s="64" t="s">
        <v>81</v>
      </c>
      <c r="D130" s="64"/>
      <c r="E130" s="39"/>
      <c r="F130" s="39"/>
      <c r="G130" s="39"/>
      <c r="H130" s="40"/>
      <c r="I130" s="75"/>
      <c r="J130" s="76"/>
      <c r="K130" s="77"/>
      <c r="L130" s="272"/>
      <c r="M130" s="272"/>
      <c r="N130" s="272"/>
      <c r="O130" s="272"/>
      <c r="P130" s="272"/>
      <c r="Q130" s="272"/>
      <c r="R130" s="272"/>
      <c r="S130" s="272"/>
      <c r="T130" s="273"/>
      <c r="U130" s="273"/>
      <c r="V130" s="273"/>
      <c r="W130" s="274"/>
    </row>
    <row r="131" spans="1:23" ht="15.75">
      <c r="A131" s="133" t="s">
        <v>168</v>
      </c>
      <c r="B131" s="63"/>
      <c r="C131" s="64" t="s">
        <v>81</v>
      </c>
      <c r="D131" s="64"/>
      <c r="E131" s="39"/>
      <c r="F131" s="39"/>
      <c r="G131" s="39"/>
      <c r="H131" s="40"/>
      <c r="I131" s="75"/>
      <c r="J131" s="76"/>
      <c r="K131" s="77"/>
      <c r="L131" s="272"/>
      <c r="M131" s="272"/>
      <c r="N131" s="272"/>
      <c r="O131" s="272"/>
      <c r="P131" s="272"/>
      <c r="Q131" s="272"/>
      <c r="R131" s="272"/>
      <c r="S131" s="272"/>
      <c r="T131" s="273"/>
      <c r="U131" s="273"/>
      <c r="V131" s="273"/>
      <c r="W131" s="274"/>
    </row>
    <row r="132" spans="1:23" ht="15.75">
      <c r="A132" s="102" t="s">
        <v>19</v>
      </c>
      <c r="B132" s="50" t="s">
        <v>20</v>
      </c>
      <c r="C132" s="51"/>
      <c r="D132" s="51"/>
      <c r="E132" s="50"/>
      <c r="F132" s="50"/>
      <c r="G132" s="50"/>
      <c r="H132" s="50"/>
      <c r="I132" s="52"/>
      <c r="J132" s="53"/>
      <c r="K132" s="54"/>
      <c r="L132" s="259"/>
      <c r="M132" s="259"/>
      <c r="N132" s="259"/>
      <c r="O132" s="259"/>
      <c r="P132" s="259"/>
      <c r="Q132" s="259"/>
      <c r="R132" s="259"/>
      <c r="S132" s="259"/>
      <c r="T132" s="260"/>
      <c r="U132" s="260"/>
      <c r="V132" s="260"/>
      <c r="W132" s="261"/>
    </row>
    <row r="133" spans="1:23" ht="31.5">
      <c r="A133" s="106" t="s">
        <v>21</v>
      </c>
      <c r="B133" s="70" t="s">
        <v>58</v>
      </c>
      <c r="C133" s="81" t="s">
        <v>81</v>
      </c>
      <c r="D133" s="81"/>
      <c r="E133" s="56"/>
      <c r="F133" s="56"/>
      <c r="G133" s="56"/>
      <c r="H133" s="57"/>
      <c r="I133" s="58"/>
      <c r="J133" s="59"/>
      <c r="K133" s="60"/>
      <c r="L133" s="262"/>
      <c r="M133" s="262"/>
      <c r="N133" s="262"/>
      <c r="O133" s="262"/>
      <c r="P133" s="262"/>
      <c r="Q133" s="262"/>
      <c r="R133" s="262"/>
      <c r="S133" s="262"/>
      <c r="T133" s="263"/>
      <c r="U133" s="263"/>
      <c r="V133" s="263"/>
      <c r="W133" s="264"/>
    </row>
    <row r="134" spans="1:23" ht="15.75">
      <c r="A134" s="127" t="s">
        <v>10</v>
      </c>
      <c r="B134" s="63"/>
      <c r="C134" s="64"/>
      <c r="D134" s="64"/>
      <c r="E134" s="39"/>
      <c r="F134" s="39"/>
      <c r="G134" s="39"/>
      <c r="H134" s="40"/>
      <c r="I134" s="75"/>
      <c r="J134" s="76"/>
      <c r="K134" s="77"/>
      <c r="L134" s="272"/>
      <c r="M134" s="272"/>
      <c r="N134" s="272"/>
      <c r="O134" s="272"/>
      <c r="P134" s="272"/>
      <c r="Q134" s="272"/>
      <c r="R134" s="272"/>
      <c r="S134" s="272"/>
      <c r="T134" s="273"/>
      <c r="U134" s="273"/>
      <c r="V134" s="273"/>
      <c r="W134" s="274"/>
    </row>
    <row r="135" spans="1:23" ht="15.75">
      <c r="A135" s="127" t="s">
        <v>11</v>
      </c>
      <c r="B135" s="63"/>
      <c r="C135" s="64"/>
      <c r="D135" s="64"/>
      <c r="E135" s="39"/>
      <c r="F135" s="39"/>
      <c r="G135" s="39"/>
      <c r="H135" s="40"/>
      <c r="I135" s="75"/>
      <c r="J135" s="76"/>
      <c r="K135" s="77"/>
      <c r="L135" s="272"/>
      <c r="M135" s="272"/>
      <c r="N135" s="272"/>
      <c r="O135" s="272"/>
      <c r="P135" s="272"/>
      <c r="Q135" s="272"/>
      <c r="R135" s="272"/>
      <c r="S135" s="272"/>
      <c r="T135" s="273"/>
      <c r="U135" s="273"/>
      <c r="V135" s="273"/>
      <c r="W135" s="274"/>
    </row>
    <row r="136" spans="1:23" ht="47.25">
      <c r="A136" s="106" t="s">
        <v>22</v>
      </c>
      <c r="B136" s="70" t="s">
        <v>71</v>
      </c>
      <c r="C136" s="81" t="s">
        <v>81</v>
      </c>
      <c r="D136" s="81"/>
      <c r="E136" s="56"/>
      <c r="F136" s="56"/>
      <c r="G136" s="56"/>
      <c r="H136" s="57"/>
      <c r="I136" s="58"/>
      <c r="J136" s="59"/>
      <c r="K136" s="60"/>
      <c r="L136" s="262"/>
      <c r="M136" s="262"/>
      <c r="N136" s="262"/>
      <c r="O136" s="262"/>
      <c r="P136" s="262"/>
      <c r="Q136" s="262"/>
      <c r="R136" s="262"/>
      <c r="S136" s="262"/>
      <c r="T136" s="263"/>
      <c r="U136" s="263"/>
      <c r="V136" s="263"/>
      <c r="W136" s="264"/>
    </row>
    <row r="137" spans="1:23" ht="15.75">
      <c r="A137" s="127" t="s">
        <v>12</v>
      </c>
      <c r="B137" s="63"/>
      <c r="C137" s="64"/>
      <c r="D137" s="64"/>
      <c r="E137" s="39"/>
      <c r="F137" s="39"/>
      <c r="G137" s="39"/>
      <c r="H137" s="40"/>
      <c r="I137" s="75"/>
      <c r="J137" s="76"/>
      <c r="K137" s="77"/>
      <c r="L137" s="272"/>
      <c r="M137" s="272"/>
      <c r="N137" s="272"/>
      <c r="O137" s="272"/>
      <c r="P137" s="272"/>
      <c r="Q137" s="272"/>
      <c r="R137" s="272"/>
      <c r="S137" s="272"/>
      <c r="T137" s="273"/>
      <c r="U137" s="273"/>
      <c r="V137" s="273"/>
      <c r="W137" s="274"/>
    </row>
    <row r="138" spans="1:23" ht="15.75">
      <c r="A138" s="127" t="s">
        <v>13</v>
      </c>
      <c r="B138" s="63"/>
      <c r="C138" s="64"/>
      <c r="D138" s="64"/>
      <c r="E138" s="39"/>
      <c r="F138" s="39"/>
      <c r="G138" s="39"/>
      <c r="H138" s="40"/>
      <c r="I138" s="75"/>
      <c r="J138" s="76"/>
      <c r="K138" s="77"/>
      <c r="L138" s="272"/>
      <c r="M138" s="272"/>
      <c r="N138" s="272"/>
      <c r="O138" s="272"/>
      <c r="P138" s="272"/>
      <c r="Q138" s="272"/>
      <c r="R138" s="272"/>
      <c r="S138" s="272"/>
      <c r="T138" s="273"/>
      <c r="U138" s="273"/>
      <c r="V138" s="273"/>
      <c r="W138" s="274"/>
    </row>
    <row r="139" spans="1:23" ht="31.5">
      <c r="A139" s="106" t="s">
        <v>29</v>
      </c>
      <c r="B139" s="70" t="s">
        <v>61</v>
      </c>
      <c r="C139" s="81" t="s">
        <v>81</v>
      </c>
      <c r="D139" s="81"/>
      <c r="E139" s="70"/>
      <c r="F139" s="70"/>
      <c r="G139" s="70"/>
      <c r="H139" s="57"/>
      <c r="I139" s="84"/>
      <c r="J139" s="85"/>
      <c r="K139" s="86"/>
      <c r="L139" s="276"/>
      <c r="M139" s="276"/>
      <c r="N139" s="276"/>
      <c r="O139" s="276"/>
      <c r="P139" s="276"/>
      <c r="Q139" s="276"/>
      <c r="R139" s="276"/>
      <c r="S139" s="276"/>
      <c r="T139" s="277"/>
      <c r="U139" s="277"/>
      <c r="V139" s="277"/>
      <c r="W139" s="278"/>
    </row>
    <row r="140" spans="1:23" ht="15.75">
      <c r="A140" s="127" t="s">
        <v>31</v>
      </c>
      <c r="B140" s="63"/>
      <c r="C140" s="64"/>
      <c r="D140" s="64"/>
      <c r="E140" s="39"/>
      <c r="F140" s="39"/>
      <c r="G140" s="39"/>
      <c r="H140" s="40"/>
      <c r="I140" s="75"/>
      <c r="J140" s="76"/>
      <c r="K140" s="77"/>
      <c r="L140" s="272"/>
      <c r="M140" s="272"/>
      <c r="N140" s="272"/>
      <c r="O140" s="272"/>
      <c r="P140" s="272"/>
      <c r="Q140" s="272"/>
      <c r="R140" s="272"/>
      <c r="S140" s="272"/>
      <c r="T140" s="273"/>
      <c r="U140" s="273"/>
      <c r="V140" s="273"/>
      <c r="W140" s="274"/>
    </row>
    <row r="141" spans="1:23" ht="15.75">
      <c r="A141" s="127" t="s">
        <v>14</v>
      </c>
      <c r="B141" s="63"/>
      <c r="C141" s="64"/>
      <c r="D141" s="64"/>
      <c r="E141" s="39"/>
      <c r="F141" s="39"/>
      <c r="G141" s="39"/>
      <c r="H141" s="40"/>
      <c r="I141" s="75"/>
      <c r="J141" s="76"/>
      <c r="K141" s="77"/>
      <c r="L141" s="272"/>
      <c r="M141" s="272"/>
      <c r="N141" s="272"/>
      <c r="O141" s="272"/>
      <c r="P141" s="272"/>
      <c r="Q141" s="272"/>
      <c r="R141" s="272"/>
      <c r="S141" s="272"/>
      <c r="T141" s="273"/>
      <c r="U141" s="273"/>
      <c r="V141" s="273"/>
      <c r="W141" s="274"/>
    </row>
    <row r="142" spans="1:23" ht="15.75">
      <c r="A142" s="106" t="s">
        <v>32</v>
      </c>
      <c r="B142" s="70" t="s">
        <v>59</v>
      </c>
      <c r="C142" s="81" t="s">
        <v>81</v>
      </c>
      <c r="D142" s="81"/>
      <c r="E142" s="70"/>
      <c r="F142" s="70"/>
      <c r="G142" s="70"/>
      <c r="H142" s="57"/>
      <c r="I142" s="84"/>
      <c r="J142" s="85"/>
      <c r="K142" s="86"/>
      <c r="L142" s="276"/>
      <c r="M142" s="276"/>
      <c r="N142" s="276"/>
      <c r="O142" s="276"/>
      <c r="P142" s="276"/>
      <c r="Q142" s="276"/>
      <c r="R142" s="276"/>
      <c r="S142" s="276"/>
      <c r="T142" s="277"/>
      <c r="U142" s="277"/>
      <c r="V142" s="277"/>
      <c r="W142" s="278"/>
    </row>
    <row r="143" spans="1:23" ht="15.75">
      <c r="A143" s="127" t="s">
        <v>15</v>
      </c>
      <c r="B143" s="39"/>
      <c r="C143" s="40"/>
      <c r="D143" s="40"/>
      <c r="E143" s="39"/>
      <c r="F143" s="39"/>
      <c r="G143" s="39"/>
      <c r="H143" s="40"/>
      <c r="I143" s="75"/>
      <c r="J143" s="76"/>
      <c r="K143" s="77"/>
      <c r="L143" s="272"/>
      <c r="M143" s="272"/>
      <c r="N143" s="272"/>
      <c r="O143" s="272"/>
      <c r="P143" s="272"/>
      <c r="Q143" s="272"/>
      <c r="R143" s="272"/>
      <c r="S143" s="272"/>
      <c r="T143" s="273"/>
      <c r="U143" s="273"/>
      <c r="V143" s="273"/>
      <c r="W143" s="274"/>
    </row>
    <row r="144" spans="1:23" ht="15.75">
      <c r="A144" s="127" t="s">
        <v>16</v>
      </c>
      <c r="B144" s="39"/>
      <c r="C144" s="40"/>
      <c r="D144" s="40"/>
      <c r="E144" s="39"/>
      <c r="F144" s="39"/>
      <c r="G144" s="39"/>
      <c r="H144" s="39"/>
      <c r="I144" s="75"/>
      <c r="J144" s="76"/>
      <c r="K144" s="77"/>
      <c r="L144" s="272"/>
      <c r="M144" s="272"/>
      <c r="N144" s="272"/>
      <c r="O144" s="272"/>
      <c r="P144" s="272"/>
      <c r="Q144" s="272"/>
      <c r="R144" s="272"/>
      <c r="S144" s="272"/>
      <c r="T144" s="273"/>
      <c r="U144" s="273"/>
      <c r="V144" s="273"/>
      <c r="W144" s="274"/>
    </row>
    <row r="145" spans="1:23" ht="15.75">
      <c r="A145" s="106" t="s">
        <v>62</v>
      </c>
      <c r="B145" s="70" t="s">
        <v>60</v>
      </c>
      <c r="C145" s="81" t="s">
        <v>81</v>
      </c>
      <c r="D145" s="81"/>
      <c r="E145" s="56"/>
      <c r="F145" s="56"/>
      <c r="G145" s="56"/>
      <c r="H145" s="57"/>
      <c r="I145" s="58"/>
      <c r="J145" s="59"/>
      <c r="K145" s="60"/>
      <c r="L145" s="262"/>
      <c r="M145" s="262"/>
      <c r="N145" s="262"/>
      <c r="O145" s="262"/>
      <c r="P145" s="262"/>
      <c r="Q145" s="262"/>
      <c r="R145" s="262"/>
      <c r="S145" s="262"/>
      <c r="T145" s="263"/>
      <c r="U145" s="263"/>
      <c r="V145" s="263"/>
      <c r="W145" s="264"/>
    </row>
    <row r="146" spans="1:23" ht="15.75">
      <c r="A146" s="127" t="s">
        <v>17</v>
      </c>
      <c r="B146" s="63"/>
      <c r="C146" s="64"/>
      <c r="D146" s="64"/>
      <c r="E146" s="39"/>
      <c r="F146" s="39"/>
      <c r="G146" s="39"/>
      <c r="H146" s="40"/>
      <c r="I146" s="75"/>
      <c r="J146" s="76"/>
      <c r="K146" s="77"/>
      <c r="L146" s="272"/>
      <c r="M146" s="272"/>
      <c r="N146" s="272"/>
      <c r="O146" s="272"/>
      <c r="P146" s="272"/>
      <c r="Q146" s="272"/>
      <c r="R146" s="272"/>
      <c r="S146" s="272"/>
      <c r="T146" s="273"/>
      <c r="U146" s="273"/>
      <c r="V146" s="273"/>
      <c r="W146" s="274"/>
    </row>
    <row r="147" spans="1:23" ht="15.75">
      <c r="A147" s="127" t="s">
        <v>18</v>
      </c>
      <c r="B147" s="39"/>
      <c r="C147" s="40"/>
      <c r="D147" s="40"/>
      <c r="E147" s="39"/>
      <c r="F147" s="39"/>
      <c r="G147" s="39"/>
      <c r="H147" s="39"/>
      <c r="I147" s="75"/>
      <c r="J147" s="76"/>
      <c r="K147" s="77"/>
      <c r="L147" s="272"/>
      <c r="M147" s="272"/>
      <c r="N147" s="272"/>
      <c r="O147" s="272"/>
      <c r="P147" s="272"/>
      <c r="Q147" s="272"/>
      <c r="R147" s="272"/>
      <c r="S147" s="272"/>
      <c r="T147" s="273"/>
      <c r="U147" s="273"/>
      <c r="V147" s="273"/>
      <c r="W147" s="274"/>
    </row>
    <row r="148" spans="1:23" ht="15.75">
      <c r="A148" s="102" t="s">
        <v>23</v>
      </c>
      <c r="B148" s="50" t="s">
        <v>441</v>
      </c>
      <c r="C148" s="51"/>
      <c r="D148" s="51"/>
      <c r="E148" s="50"/>
      <c r="F148" s="50"/>
      <c r="G148" s="50"/>
      <c r="H148" s="50"/>
      <c r="I148" s="52"/>
      <c r="J148" s="53"/>
      <c r="K148" s="54"/>
      <c r="L148" s="279"/>
      <c r="M148" s="279"/>
      <c r="N148" s="279"/>
      <c r="O148" s="279"/>
      <c r="P148" s="279"/>
      <c r="Q148" s="279"/>
      <c r="R148" s="279"/>
      <c r="S148" s="279"/>
      <c r="T148" s="280"/>
      <c r="U148" s="280"/>
      <c r="V148" s="280"/>
      <c r="W148" s="281"/>
    </row>
    <row r="149" spans="1:23" ht="15.75">
      <c r="A149" s="127" t="s">
        <v>21</v>
      </c>
      <c r="B149" s="39"/>
      <c r="C149" s="40"/>
      <c r="D149" s="40"/>
      <c r="E149" s="39"/>
      <c r="F149" s="39"/>
      <c r="G149" s="39"/>
      <c r="H149" s="40"/>
      <c r="I149" s="75"/>
      <c r="J149" s="76"/>
      <c r="K149" s="77"/>
      <c r="L149" s="272"/>
      <c r="M149" s="272"/>
      <c r="N149" s="272"/>
      <c r="O149" s="272"/>
      <c r="P149" s="272"/>
      <c r="Q149" s="272"/>
      <c r="R149" s="272"/>
      <c r="S149" s="272"/>
      <c r="T149" s="273"/>
      <c r="U149" s="273"/>
      <c r="V149" s="273"/>
      <c r="W149" s="274"/>
    </row>
    <row r="150" spans="1:23" ht="15.75">
      <c r="A150" s="127" t="s">
        <v>22</v>
      </c>
      <c r="B150" s="39"/>
      <c r="C150" s="40"/>
      <c r="D150" s="40"/>
      <c r="E150" s="39"/>
      <c r="F150" s="39"/>
      <c r="G150" s="39"/>
      <c r="H150" s="40"/>
      <c r="I150" s="75"/>
      <c r="J150" s="76"/>
      <c r="K150" s="77"/>
      <c r="L150" s="272"/>
      <c r="M150" s="272"/>
      <c r="N150" s="272"/>
      <c r="O150" s="272"/>
      <c r="P150" s="272"/>
      <c r="Q150" s="272"/>
      <c r="R150" s="272"/>
      <c r="S150" s="272"/>
      <c r="T150" s="273"/>
      <c r="U150" s="273"/>
      <c r="V150" s="273"/>
      <c r="W150" s="274"/>
    </row>
    <row r="151" spans="1:23" ht="15.75">
      <c r="A151" s="127" t="s">
        <v>29</v>
      </c>
      <c r="B151" s="39"/>
      <c r="C151" s="40"/>
      <c r="D151" s="40"/>
      <c r="E151" s="39"/>
      <c r="F151" s="39"/>
      <c r="G151" s="39"/>
      <c r="H151" s="39"/>
      <c r="I151" s="75"/>
      <c r="J151" s="76"/>
      <c r="K151" s="77"/>
      <c r="L151" s="272"/>
      <c r="M151" s="272"/>
      <c r="N151" s="272"/>
      <c r="O151" s="272"/>
      <c r="P151" s="272"/>
      <c r="Q151" s="272"/>
      <c r="R151" s="272"/>
      <c r="S151" s="272"/>
      <c r="T151" s="273"/>
      <c r="U151" s="273"/>
      <c r="V151" s="273"/>
      <c r="W151" s="274"/>
    </row>
    <row r="152" spans="1:23" ht="15.75">
      <c r="A152" s="102" t="s">
        <v>24</v>
      </c>
      <c r="B152" s="595" t="s">
        <v>204</v>
      </c>
      <c r="C152" s="596"/>
      <c r="D152" s="596"/>
      <c r="E152" s="596"/>
      <c r="F152" s="596"/>
      <c r="G152" s="596"/>
      <c r="H152" s="596"/>
      <c r="I152" s="596"/>
      <c r="J152" s="596"/>
      <c r="K152" s="596"/>
      <c r="L152" s="596"/>
      <c r="M152" s="596"/>
      <c r="N152" s="596"/>
      <c r="O152" s="596"/>
      <c r="P152" s="596"/>
      <c r="Q152" s="596"/>
      <c r="R152" s="596"/>
      <c r="S152" s="596"/>
      <c r="T152" s="596"/>
      <c r="U152" s="596"/>
      <c r="V152" s="596"/>
      <c r="W152" s="597"/>
    </row>
    <row r="153" spans="1:23" ht="15.75">
      <c r="A153" s="110" t="s">
        <v>21</v>
      </c>
      <c r="B153" s="90"/>
      <c r="C153" s="91"/>
      <c r="D153" s="91"/>
      <c r="E153" s="90"/>
      <c r="F153" s="90"/>
      <c r="G153" s="90"/>
      <c r="H153" s="91"/>
      <c r="I153" s="88"/>
      <c r="J153" s="92"/>
      <c r="K153" s="92"/>
      <c r="L153" s="282"/>
      <c r="M153" s="282"/>
      <c r="N153" s="282"/>
      <c r="O153" s="282"/>
      <c r="P153" s="282"/>
      <c r="Q153" s="282"/>
      <c r="R153" s="282"/>
      <c r="S153" s="282"/>
      <c r="T153" s="283"/>
      <c r="U153" s="283"/>
      <c r="V153" s="283"/>
      <c r="W153" s="284"/>
    </row>
    <row r="154" spans="1:23" ht="15.75">
      <c r="A154" s="110" t="s">
        <v>22</v>
      </c>
      <c r="B154" s="90"/>
      <c r="C154" s="91"/>
      <c r="D154" s="91"/>
      <c r="E154" s="90"/>
      <c r="F154" s="90"/>
      <c r="G154" s="90"/>
      <c r="H154" s="91"/>
      <c r="I154" s="88"/>
      <c r="J154" s="92"/>
      <c r="K154" s="92"/>
      <c r="L154" s="282"/>
      <c r="M154" s="282"/>
      <c r="N154" s="282"/>
      <c r="O154" s="282"/>
      <c r="P154" s="282"/>
      <c r="Q154" s="282"/>
      <c r="R154" s="282"/>
      <c r="S154" s="282"/>
      <c r="T154" s="283"/>
      <c r="U154" s="283"/>
      <c r="V154" s="283"/>
      <c r="W154" s="284"/>
    </row>
    <row r="155" spans="1:23" ht="15.75">
      <c r="A155" s="102" t="s">
        <v>25</v>
      </c>
      <c r="B155" s="50" t="s">
        <v>26</v>
      </c>
      <c r="C155" s="51"/>
      <c r="D155" s="51"/>
      <c r="E155" s="50"/>
      <c r="F155" s="50"/>
      <c r="G155" s="50"/>
      <c r="H155" s="50"/>
      <c r="I155" s="52"/>
      <c r="J155" s="53"/>
      <c r="K155" s="54"/>
      <c r="L155" s="279"/>
      <c r="M155" s="279"/>
      <c r="N155" s="279"/>
      <c r="O155" s="279"/>
      <c r="P155" s="279"/>
      <c r="Q155" s="279"/>
      <c r="R155" s="279"/>
      <c r="S155" s="279"/>
      <c r="T155" s="280"/>
      <c r="U155" s="280"/>
      <c r="V155" s="280"/>
      <c r="W155" s="281"/>
    </row>
    <row r="156" spans="1:23" ht="15.75">
      <c r="A156" s="156" t="s">
        <v>21</v>
      </c>
      <c r="B156" s="94" t="s">
        <v>27</v>
      </c>
      <c r="C156" s="95" t="s">
        <v>81</v>
      </c>
      <c r="D156" s="95"/>
      <c r="E156" s="94"/>
      <c r="F156" s="94"/>
      <c r="G156" s="94"/>
      <c r="H156" s="94"/>
      <c r="I156" s="96"/>
      <c r="J156" s="97"/>
      <c r="K156" s="98"/>
      <c r="L156" s="285"/>
      <c r="M156" s="285"/>
      <c r="N156" s="285"/>
      <c r="O156" s="285"/>
      <c r="P156" s="285"/>
      <c r="Q156" s="285"/>
      <c r="R156" s="285"/>
      <c r="S156" s="285"/>
      <c r="T156" s="286"/>
      <c r="U156" s="286"/>
      <c r="V156" s="286"/>
      <c r="W156" s="287"/>
    </row>
    <row r="157" spans="1:23" ht="47.25">
      <c r="A157" s="110" t="s">
        <v>10</v>
      </c>
      <c r="B157" s="63" t="s">
        <v>437</v>
      </c>
      <c r="C157" s="64" t="s">
        <v>81</v>
      </c>
      <c r="D157" s="64"/>
      <c r="E157" s="63"/>
      <c r="F157" s="63"/>
      <c r="G157" s="63"/>
      <c r="H157" s="64"/>
      <c r="I157" s="88"/>
      <c r="J157" s="44"/>
      <c r="K157" s="44"/>
      <c r="L157" s="265"/>
      <c r="M157" s="265"/>
      <c r="N157" s="265"/>
      <c r="O157" s="265"/>
      <c r="P157" s="265"/>
      <c r="Q157" s="265"/>
      <c r="R157" s="265"/>
      <c r="S157" s="288"/>
      <c r="T157" s="289"/>
      <c r="U157" s="289"/>
      <c r="V157" s="289"/>
      <c r="W157" s="290"/>
    </row>
    <row r="158" spans="1:23" ht="15.75">
      <c r="A158" s="156" t="s">
        <v>22</v>
      </c>
      <c r="B158" s="70" t="s">
        <v>30</v>
      </c>
      <c r="C158" s="81" t="s">
        <v>81</v>
      </c>
      <c r="D158" s="81"/>
      <c r="E158" s="70"/>
      <c r="F158" s="70"/>
      <c r="G158" s="70"/>
      <c r="H158" s="57"/>
      <c r="I158" s="96"/>
      <c r="J158" s="97"/>
      <c r="K158" s="97"/>
      <c r="L158" s="285"/>
      <c r="M158" s="285"/>
      <c r="N158" s="285"/>
      <c r="O158" s="285"/>
      <c r="P158" s="291"/>
      <c r="Q158" s="291"/>
      <c r="R158" s="291"/>
      <c r="S158" s="285"/>
      <c r="T158" s="286"/>
      <c r="U158" s="286"/>
      <c r="V158" s="286"/>
      <c r="W158" s="287"/>
    </row>
    <row r="159" spans="1:23" ht="15.75">
      <c r="A159" s="110" t="s">
        <v>12</v>
      </c>
      <c r="B159" s="63"/>
      <c r="C159" s="64"/>
      <c r="D159" s="64"/>
      <c r="E159" s="63"/>
      <c r="F159" s="63"/>
      <c r="G159" s="63"/>
      <c r="H159" s="64"/>
      <c r="I159" s="88"/>
      <c r="J159" s="44"/>
      <c r="K159" s="44"/>
      <c r="L159" s="288"/>
      <c r="M159" s="288"/>
      <c r="N159" s="288"/>
      <c r="O159" s="288"/>
      <c r="P159" s="265"/>
      <c r="Q159" s="265"/>
      <c r="R159" s="265"/>
      <c r="S159" s="288"/>
      <c r="T159" s="289"/>
      <c r="U159" s="289"/>
      <c r="V159" s="289"/>
      <c r="W159" s="290"/>
    </row>
    <row r="160" spans="1:23" ht="15.75">
      <c r="A160" s="110" t="s">
        <v>13</v>
      </c>
      <c r="B160" s="63"/>
      <c r="C160" s="64"/>
      <c r="D160" s="64"/>
      <c r="E160" s="63"/>
      <c r="F160" s="63"/>
      <c r="G160" s="63"/>
      <c r="H160" s="64"/>
      <c r="I160" s="88"/>
      <c r="J160" s="44"/>
      <c r="K160" s="44"/>
      <c r="L160" s="288"/>
      <c r="M160" s="288"/>
      <c r="N160" s="288"/>
      <c r="O160" s="288"/>
      <c r="P160" s="265"/>
      <c r="Q160" s="265"/>
      <c r="R160" s="265"/>
      <c r="S160" s="288"/>
      <c r="T160" s="289"/>
      <c r="U160" s="289"/>
      <c r="V160" s="289"/>
      <c r="W160" s="290"/>
    </row>
    <row r="161" spans="1:23" ht="15.75">
      <c r="A161" s="156" t="s">
        <v>29</v>
      </c>
      <c r="B161" s="70" t="s">
        <v>33</v>
      </c>
      <c r="C161" s="81" t="s">
        <v>81</v>
      </c>
      <c r="D161" s="81"/>
      <c r="E161" s="70"/>
      <c r="F161" s="70"/>
      <c r="G161" s="70"/>
      <c r="H161" s="57"/>
      <c r="I161" s="96"/>
      <c r="J161" s="97"/>
      <c r="K161" s="97"/>
      <c r="L161" s="285"/>
      <c r="M161" s="285"/>
      <c r="N161" s="285"/>
      <c r="O161" s="285"/>
      <c r="P161" s="291"/>
      <c r="Q161" s="291"/>
      <c r="R161" s="291"/>
      <c r="S161" s="285"/>
      <c r="T161" s="286"/>
      <c r="U161" s="286"/>
      <c r="V161" s="286"/>
      <c r="W161" s="287"/>
    </row>
    <row r="162" spans="1:23" ht="15.75">
      <c r="A162" s="110" t="s">
        <v>31</v>
      </c>
      <c r="B162" s="63"/>
      <c r="C162" s="64"/>
      <c r="D162" s="64"/>
      <c r="E162" s="63"/>
      <c r="F162" s="63"/>
      <c r="G162" s="63"/>
      <c r="H162" s="64"/>
      <c r="I162" s="88"/>
      <c r="J162" s="44"/>
      <c r="K162" s="44"/>
      <c r="L162" s="288"/>
      <c r="M162" s="288"/>
      <c r="N162" s="288"/>
      <c r="O162" s="288"/>
      <c r="P162" s="265"/>
      <c r="Q162" s="265"/>
      <c r="R162" s="265"/>
      <c r="S162" s="288"/>
      <c r="T162" s="289"/>
      <c r="U162" s="289"/>
      <c r="V162" s="289"/>
      <c r="W162" s="290"/>
    </row>
    <row r="163" spans="1:23" ht="15.75">
      <c r="A163" s="110" t="s">
        <v>14</v>
      </c>
      <c r="B163" s="63"/>
      <c r="C163" s="64"/>
      <c r="D163" s="64"/>
      <c r="E163" s="63"/>
      <c r="F163" s="63"/>
      <c r="G163" s="63"/>
      <c r="H163" s="64"/>
      <c r="I163" s="88"/>
      <c r="J163" s="44"/>
      <c r="K163" s="44"/>
      <c r="L163" s="288"/>
      <c r="M163" s="288"/>
      <c r="N163" s="288"/>
      <c r="O163" s="288"/>
      <c r="P163" s="265"/>
      <c r="Q163" s="265"/>
      <c r="R163" s="265"/>
      <c r="S163" s="288"/>
      <c r="T163" s="289"/>
      <c r="U163" s="289"/>
      <c r="V163" s="289"/>
      <c r="W163" s="290"/>
    </row>
    <row r="164" spans="1:23" ht="15.75">
      <c r="A164" s="102" t="s">
        <v>34</v>
      </c>
      <c r="B164" s="50" t="s">
        <v>99</v>
      </c>
      <c r="C164" s="51"/>
      <c r="D164" s="51"/>
      <c r="E164" s="50"/>
      <c r="F164" s="50"/>
      <c r="G164" s="50"/>
      <c r="H164" s="50"/>
      <c r="I164" s="52"/>
      <c r="J164" s="53"/>
      <c r="K164" s="54"/>
      <c r="L164" s="279"/>
      <c r="M164" s="279"/>
      <c r="N164" s="279"/>
      <c r="O164" s="279"/>
      <c r="P164" s="279"/>
      <c r="Q164" s="279"/>
      <c r="R164" s="279"/>
      <c r="S164" s="279"/>
      <c r="T164" s="280"/>
      <c r="U164" s="280"/>
      <c r="V164" s="280"/>
      <c r="W164" s="281"/>
    </row>
    <row r="165" spans="1:23" ht="15.75">
      <c r="A165" s="110"/>
      <c r="B165" s="63"/>
      <c r="C165" s="64" t="s">
        <v>81</v>
      </c>
      <c r="D165" s="64"/>
      <c r="E165" s="63"/>
      <c r="F165" s="63"/>
      <c r="G165" s="63"/>
      <c r="H165" s="64"/>
      <c r="I165" s="88"/>
      <c r="J165" s="44"/>
      <c r="K165" s="44"/>
      <c r="L165" s="265"/>
      <c r="M165" s="265"/>
      <c r="N165" s="265"/>
      <c r="O165" s="265"/>
      <c r="P165" s="288"/>
      <c r="Q165" s="288"/>
      <c r="R165" s="288"/>
      <c r="S165" s="265"/>
      <c r="T165" s="266"/>
      <c r="U165" s="266"/>
      <c r="V165" s="266"/>
      <c r="W165" s="267"/>
    </row>
    <row r="166" spans="1:23" ht="15.75">
      <c r="A166" s="102" t="s">
        <v>35</v>
      </c>
      <c r="B166" s="636" t="s">
        <v>438</v>
      </c>
      <c r="C166" s="637"/>
      <c r="D166" s="637"/>
      <c r="E166" s="637"/>
      <c r="F166" s="637"/>
      <c r="G166" s="637"/>
      <c r="H166" s="637"/>
      <c r="I166" s="637"/>
      <c r="J166" s="637"/>
      <c r="K166" s="637"/>
      <c r="L166" s="637"/>
      <c r="M166" s="637"/>
      <c r="N166" s="637"/>
      <c r="O166" s="637"/>
      <c r="P166" s="637"/>
      <c r="Q166" s="637"/>
      <c r="R166" s="637"/>
      <c r="S166" s="637"/>
      <c r="T166" s="637"/>
      <c r="U166" s="637"/>
      <c r="V166" s="637"/>
      <c r="W166" s="638"/>
    </row>
    <row r="167" spans="1:23" ht="16.5" thickBot="1">
      <c r="A167" s="164"/>
      <c r="B167" s="165"/>
      <c r="C167" s="292" t="s">
        <v>81</v>
      </c>
      <c r="D167" s="292"/>
      <c r="E167" s="165"/>
      <c r="F167" s="165"/>
      <c r="G167" s="165"/>
      <c r="H167" s="292"/>
      <c r="I167" s="293"/>
      <c r="J167" s="294"/>
      <c r="K167" s="294"/>
      <c r="L167" s="295"/>
      <c r="M167" s="295"/>
      <c r="N167" s="295"/>
      <c r="O167" s="295"/>
      <c r="P167" s="296"/>
      <c r="Q167" s="296"/>
      <c r="R167" s="296"/>
      <c r="S167" s="296"/>
      <c r="T167" s="297"/>
      <c r="U167" s="297"/>
      <c r="V167" s="297"/>
      <c r="W167" s="298"/>
    </row>
    <row r="168" spans="1:23" ht="15.75">
      <c r="A168" s="102" t="s">
        <v>130</v>
      </c>
      <c r="B168" s="595" t="s">
        <v>44</v>
      </c>
      <c r="C168" s="596"/>
      <c r="D168" s="596"/>
      <c r="E168" s="596"/>
      <c r="F168" s="596"/>
      <c r="G168" s="596"/>
      <c r="H168" s="596"/>
      <c r="I168" s="596"/>
      <c r="J168" s="596"/>
      <c r="K168" s="596"/>
      <c r="L168" s="596"/>
      <c r="M168" s="596"/>
      <c r="N168" s="596"/>
      <c r="O168" s="596"/>
      <c r="P168" s="596"/>
      <c r="Q168" s="596"/>
      <c r="R168" s="596"/>
      <c r="S168" s="596"/>
      <c r="T168" s="596"/>
      <c r="U168" s="596"/>
      <c r="V168" s="596"/>
      <c r="W168" s="597"/>
    </row>
    <row r="169" spans="1:23" ht="16.5" thickBot="1">
      <c r="A169" s="164"/>
      <c r="B169" s="165"/>
      <c r="C169" s="292" t="s">
        <v>81</v>
      </c>
      <c r="D169" s="292"/>
      <c r="E169" s="165"/>
      <c r="F169" s="165"/>
      <c r="G169" s="165"/>
      <c r="H169" s="292"/>
      <c r="I169" s="293"/>
      <c r="J169" s="294"/>
      <c r="K169" s="294"/>
      <c r="L169" s="295"/>
      <c r="M169" s="295"/>
      <c r="N169" s="295"/>
      <c r="O169" s="295"/>
      <c r="P169" s="296"/>
      <c r="Q169" s="296"/>
      <c r="R169" s="296"/>
      <c r="S169" s="296"/>
      <c r="T169" s="297"/>
      <c r="U169" s="297"/>
      <c r="V169" s="297"/>
      <c r="W169" s="298"/>
    </row>
    <row r="170" spans="1:23" s="452" customFormat="1" ht="21" customHeight="1">
      <c r="A170" s="450" t="s">
        <v>442</v>
      </c>
      <c r="B170" s="560" t="s">
        <v>443</v>
      </c>
      <c r="C170" s="561"/>
      <c r="D170" s="561"/>
      <c r="E170" s="561"/>
      <c r="F170" s="561"/>
      <c r="G170" s="561"/>
      <c r="H170" s="561"/>
      <c r="I170" s="561"/>
      <c r="J170" s="561"/>
      <c r="K170" s="562"/>
      <c r="L170" s="451">
        <f>L171+L221</f>
        <v>43457.799999999996</v>
      </c>
      <c r="M170" s="451">
        <f aca="true" t="shared" si="4" ref="M170:W170">M171+M221</f>
        <v>52077.1</v>
      </c>
      <c r="N170" s="451">
        <f t="shared" si="4"/>
        <v>51920.2</v>
      </c>
      <c r="O170" s="453">
        <f t="shared" si="4"/>
        <v>93598.5</v>
      </c>
      <c r="P170" s="453">
        <f t="shared" si="4"/>
        <v>84467.90000000001</v>
      </c>
      <c r="Q170" s="453">
        <f t="shared" si="4"/>
        <v>9130.599999999999</v>
      </c>
      <c r="R170" s="453">
        <f t="shared" si="4"/>
        <v>93598.5</v>
      </c>
      <c r="S170" s="453">
        <f t="shared" si="4"/>
        <v>84467.90000000001</v>
      </c>
      <c r="T170" s="453">
        <f t="shared" si="4"/>
        <v>9130.599999999999</v>
      </c>
      <c r="U170" s="453">
        <f t="shared" si="4"/>
        <v>93598.5</v>
      </c>
      <c r="V170" s="453">
        <f t="shared" si="4"/>
        <v>84467.90000000001</v>
      </c>
      <c r="W170" s="453">
        <f t="shared" si="4"/>
        <v>9130.599999999999</v>
      </c>
    </row>
    <row r="171" spans="1:23" ht="15.75">
      <c r="A171" s="25" t="s">
        <v>9</v>
      </c>
      <c r="B171" s="50" t="s">
        <v>84</v>
      </c>
      <c r="C171" s="51"/>
      <c r="D171" s="51"/>
      <c r="E171" s="50"/>
      <c r="F171" s="50"/>
      <c r="G171" s="50"/>
      <c r="H171" s="50"/>
      <c r="I171" s="52"/>
      <c r="J171" s="53"/>
      <c r="K171" s="54"/>
      <c r="L171" s="299">
        <f>L172+L189+L195</f>
        <v>42561.299999999996</v>
      </c>
      <c r="M171" s="299">
        <f>M172+M189+M195</f>
        <v>51020.299999999996</v>
      </c>
      <c r="N171" s="299">
        <f aca="true" t="shared" si="5" ref="N171:W171">N172+N189+N195</f>
        <v>50934.2</v>
      </c>
      <c r="O171" s="299">
        <f>P171+Q171</f>
        <v>92383</v>
      </c>
      <c r="P171" s="299">
        <f t="shared" si="5"/>
        <v>83252.40000000001</v>
      </c>
      <c r="Q171" s="299">
        <f t="shared" si="5"/>
        <v>9130.599999999999</v>
      </c>
      <c r="R171" s="299">
        <f>S171+T171</f>
        <v>92383</v>
      </c>
      <c r="S171" s="299">
        <f t="shared" si="5"/>
        <v>83252.40000000001</v>
      </c>
      <c r="T171" s="299">
        <f t="shared" si="5"/>
        <v>9130.599999999999</v>
      </c>
      <c r="U171" s="299">
        <f>V171+W171</f>
        <v>92383</v>
      </c>
      <c r="V171" s="299">
        <f t="shared" si="5"/>
        <v>83252.40000000001</v>
      </c>
      <c r="W171" s="299">
        <f t="shared" si="5"/>
        <v>9130.599999999999</v>
      </c>
    </row>
    <row r="172" spans="1:23" ht="15.75">
      <c r="A172" s="55" t="s">
        <v>85</v>
      </c>
      <c r="B172" s="56"/>
      <c r="C172" s="57"/>
      <c r="D172" s="57"/>
      <c r="E172" s="56"/>
      <c r="F172" s="56"/>
      <c r="G172" s="56"/>
      <c r="H172" s="56"/>
      <c r="I172" s="343"/>
      <c r="J172" s="344"/>
      <c r="K172" s="345"/>
      <c r="L172" s="291">
        <f>L173+L178</f>
        <v>658.6999999999999</v>
      </c>
      <c r="M172" s="291">
        <f>M173+M178</f>
        <v>707.6</v>
      </c>
      <c r="N172" s="291">
        <f aca="true" t="shared" si="6" ref="N172:W172">N173+N178</f>
        <v>707.5</v>
      </c>
      <c r="O172" s="291">
        <f>P172+Q172</f>
        <v>749.3</v>
      </c>
      <c r="P172" s="291">
        <f t="shared" si="6"/>
        <v>739</v>
      </c>
      <c r="Q172" s="291">
        <f t="shared" si="6"/>
        <v>10.3</v>
      </c>
      <c r="R172" s="291">
        <f>S172+T172</f>
        <v>749.3</v>
      </c>
      <c r="S172" s="291">
        <f t="shared" si="6"/>
        <v>739</v>
      </c>
      <c r="T172" s="291">
        <f t="shared" si="6"/>
        <v>10.3</v>
      </c>
      <c r="U172" s="291">
        <f>V172+W172</f>
        <v>749.3</v>
      </c>
      <c r="V172" s="291">
        <f t="shared" si="6"/>
        <v>739</v>
      </c>
      <c r="W172" s="291">
        <f t="shared" si="6"/>
        <v>10.3</v>
      </c>
    </row>
    <row r="173" spans="1:23" ht="31.5">
      <c r="A173" s="62" t="s">
        <v>10</v>
      </c>
      <c r="B173" s="63" t="s">
        <v>86</v>
      </c>
      <c r="C173" s="64" t="s">
        <v>81</v>
      </c>
      <c r="D173" s="64"/>
      <c r="E173" s="71"/>
      <c r="F173" s="71"/>
      <c r="G173" s="71"/>
      <c r="H173" s="64"/>
      <c r="I173" s="73"/>
      <c r="J173" s="45"/>
      <c r="K173" s="45"/>
      <c r="L173" s="300">
        <f>SUM(L174:L177)</f>
        <v>582.8</v>
      </c>
      <c r="M173" s="300">
        <f>SUM(M174:M177)</f>
        <v>623.2</v>
      </c>
      <c r="N173" s="300">
        <f aca="true" t="shared" si="7" ref="N173:W173">SUM(N174:N177)</f>
        <v>623.1</v>
      </c>
      <c r="O173" s="300">
        <f aca="true" t="shared" si="8" ref="O173:O180">P173+Q173</f>
        <v>672.6999999999999</v>
      </c>
      <c r="P173" s="300">
        <f>SUM(P174:P177)</f>
        <v>662.4</v>
      </c>
      <c r="Q173" s="300">
        <f>SUM(Q174:Q177)</f>
        <v>10.3</v>
      </c>
      <c r="R173" s="300">
        <f aca="true" t="shared" si="9" ref="R173:R180">S173+T173</f>
        <v>672.6999999999999</v>
      </c>
      <c r="S173" s="300">
        <f t="shared" si="7"/>
        <v>662.4</v>
      </c>
      <c r="T173" s="300">
        <f t="shared" si="7"/>
        <v>10.3</v>
      </c>
      <c r="U173" s="300">
        <f aca="true" t="shared" si="10" ref="U173:U180">V173+W173</f>
        <v>672.6999999999999</v>
      </c>
      <c r="V173" s="300">
        <f t="shared" si="7"/>
        <v>662.4</v>
      </c>
      <c r="W173" s="300">
        <f t="shared" si="7"/>
        <v>10.3</v>
      </c>
    </row>
    <row r="174" spans="1:23" ht="140.25" customHeight="1">
      <c r="A174" s="46" t="s">
        <v>444</v>
      </c>
      <c r="B174" s="39" t="s">
        <v>86</v>
      </c>
      <c r="C174" s="40"/>
      <c r="D174" s="40"/>
      <c r="E174" s="41" t="s">
        <v>257</v>
      </c>
      <c r="F174" s="41" t="s">
        <v>257</v>
      </c>
      <c r="G174" s="41" t="s">
        <v>544</v>
      </c>
      <c r="H174" s="40">
        <v>120</v>
      </c>
      <c r="I174" s="599" t="s">
        <v>545</v>
      </c>
      <c r="J174" s="606" t="s">
        <v>546</v>
      </c>
      <c r="K174" s="606" t="s">
        <v>547</v>
      </c>
      <c r="L174" s="301">
        <v>3</v>
      </c>
      <c r="M174" s="301">
        <v>0</v>
      </c>
      <c r="N174" s="301">
        <v>0</v>
      </c>
      <c r="O174" s="300">
        <f t="shared" si="8"/>
        <v>0</v>
      </c>
      <c r="P174" s="301">
        <v>0</v>
      </c>
      <c r="Q174" s="301">
        <v>0</v>
      </c>
      <c r="R174" s="300">
        <f t="shared" si="9"/>
        <v>0</v>
      </c>
      <c r="S174" s="301">
        <v>0</v>
      </c>
      <c r="T174" s="301">
        <v>0</v>
      </c>
      <c r="U174" s="300">
        <f t="shared" si="10"/>
        <v>0</v>
      </c>
      <c r="V174" s="301">
        <v>0</v>
      </c>
      <c r="W174" s="301">
        <v>0</v>
      </c>
    </row>
    <row r="175" spans="1:23" ht="129" customHeight="1">
      <c r="A175" s="46" t="s">
        <v>447</v>
      </c>
      <c r="B175" s="39" t="s">
        <v>86</v>
      </c>
      <c r="C175" s="40"/>
      <c r="D175" s="40"/>
      <c r="E175" s="41" t="s">
        <v>257</v>
      </c>
      <c r="F175" s="41" t="s">
        <v>257</v>
      </c>
      <c r="G175" s="41" t="s">
        <v>548</v>
      </c>
      <c r="H175" s="40">
        <v>120</v>
      </c>
      <c r="I175" s="599"/>
      <c r="J175" s="606"/>
      <c r="K175" s="606"/>
      <c r="L175" s="301">
        <v>0</v>
      </c>
      <c r="M175" s="301">
        <v>6.6</v>
      </c>
      <c r="N175" s="301">
        <v>6.5</v>
      </c>
      <c r="O175" s="300">
        <f t="shared" si="8"/>
        <v>11</v>
      </c>
      <c r="P175" s="301">
        <v>11</v>
      </c>
      <c r="Q175" s="301">
        <v>0</v>
      </c>
      <c r="R175" s="300">
        <f t="shared" si="9"/>
        <v>11</v>
      </c>
      <c r="S175" s="301">
        <v>11</v>
      </c>
      <c r="T175" s="301">
        <v>0</v>
      </c>
      <c r="U175" s="300">
        <f t="shared" si="10"/>
        <v>11</v>
      </c>
      <c r="V175" s="301">
        <v>11</v>
      </c>
      <c r="W175" s="301">
        <v>0</v>
      </c>
    </row>
    <row r="176" spans="1:23" ht="180">
      <c r="A176" s="46" t="s">
        <v>448</v>
      </c>
      <c r="B176" s="39" t="s">
        <v>86</v>
      </c>
      <c r="C176" s="40"/>
      <c r="D176" s="40"/>
      <c r="E176" s="41" t="s">
        <v>257</v>
      </c>
      <c r="F176" s="41" t="s">
        <v>108</v>
      </c>
      <c r="G176" s="41" t="s">
        <v>549</v>
      </c>
      <c r="H176" s="40">
        <v>120</v>
      </c>
      <c r="I176" s="180" t="s">
        <v>550</v>
      </c>
      <c r="J176" s="201">
        <v>41044</v>
      </c>
      <c r="K176" s="201" t="s">
        <v>113</v>
      </c>
      <c r="L176" s="301">
        <v>298.5</v>
      </c>
      <c r="M176" s="301">
        <v>312.5</v>
      </c>
      <c r="N176" s="301">
        <v>312.5</v>
      </c>
      <c r="O176" s="300">
        <f t="shared" si="8"/>
        <v>332.4</v>
      </c>
      <c r="P176" s="301">
        <v>327.7</v>
      </c>
      <c r="Q176" s="301">
        <v>4.7</v>
      </c>
      <c r="R176" s="300">
        <f t="shared" si="9"/>
        <v>332.4</v>
      </c>
      <c r="S176" s="301">
        <v>327.7</v>
      </c>
      <c r="T176" s="301">
        <v>4.7</v>
      </c>
      <c r="U176" s="300">
        <f t="shared" si="10"/>
        <v>332.4</v>
      </c>
      <c r="V176" s="301">
        <v>327.7</v>
      </c>
      <c r="W176" s="301">
        <v>4.7</v>
      </c>
    </row>
    <row r="177" spans="1:23" ht="123.75">
      <c r="A177" s="46" t="s">
        <v>449</v>
      </c>
      <c r="B177" s="39" t="s">
        <v>86</v>
      </c>
      <c r="C177" s="40"/>
      <c r="D177" s="40"/>
      <c r="E177" s="41" t="s">
        <v>257</v>
      </c>
      <c r="F177" s="41" t="s">
        <v>108</v>
      </c>
      <c r="G177" s="41" t="s">
        <v>551</v>
      </c>
      <c r="H177" s="40">
        <v>120</v>
      </c>
      <c r="I177" s="180" t="s">
        <v>552</v>
      </c>
      <c r="J177" s="201">
        <v>40337</v>
      </c>
      <c r="K177" s="201" t="s">
        <v>113</v>
      </c>
      <c r="L177" s="301">
        <v>281.3</v>
      </c>
      <c r="M177" s="301">
        <v>304.1</v>
      </c>
      <c r="N177" s="301">
        <v>304.1</v>
      </c>
      <c r="O177" s="300">
        <f t="shared" si="8"/>
        <v>329.3</v>
      </c>
      <c r="P177" s="301">
        <v>323.7</v>
      </c>
      <c r="Q177" s="301">
        <v>5.6</v>
      </c>
      <c r="R177" s="300">
        <f t="shared" si="9"/>
        <v>329.3</v>
      </c>
      <c r="S177" s="301">
        <v>323.7</v>
      </c>
      <c r="T177" s="301">
        <v>5.6</v>
      </c>
      <c r="U177" s="300">
        <f t="shared" si="10"/>
        <v>329.3</v>
      </c>
      <c r="V177" s="301">
        <v>323.7</v>
      </c>
      <c r="W177" s="301">
        <v>5.6</v>
      </c>
    </row>
    <row r="178" spans="1:23" ht="47.25">
      <c r="A178" s="67" t="s">
        <v>11</v>
      </c>
      <c r="B178" s="63" t="s">
        <v>87</v>
      </c>
      <c r="C178" s="64" t="s">
        <v>81</v>
      </c>
      <c r="D178" s="64"/>
      <c r="E178" s="71"/>
      <c r="F178" s="71"/>
      <c r="G178" s="71"/>
      <c r="H178" s="64"/>
      <c r="I178" s="73"/>
      <c r="J178" s="65"/>
      <c r="K178" s="73"/>
      <c r="L178" s="300">
        <f>SUM(L179:L180)</f>
        <v>75.9</v>
      </c>
      <c r="M178" s="300">
        <f>SUM(M179:M180)</f>
        <v>84.4</v>
      </c>
      <c r="N178" s="300">
        <f aca="true" t="shared" si="11" ref="N178:W178">SUM(N179:N180)</f>
        <v>84.4</v>
      </c>
      <c r="O178" s="300">
        <f t="shared" si="8"/>
        <v>76.6</v>
      </c>
      <c r="P178" s="300">
        <f>SUM(P179:P180)</f>
        <v>76.6</v>
      </c>
      <c r="Q178" s="300">
        <f t="shared" si="11"/>
        <v>0</v>
      </c>
      <c r="R178" s="300">
        <f t="shared" si="9"/>
        <v>76.6</v>
      </c>
      <c r="S178" s="300">
        <f t="shared" si="11"/>
        <v>76.6</v>
      </c>
      <c r="T178" s="300">
        <f t="shared" si="11"/>
        <v>0</v>
      </c>
      <c r="U178" s="300">
        <f t="shared" si="10"/>
        <v>76.6</v>
      </c>
      <c r="V178" s="300">
        <f t="shared" si="11"/>
        <v>76.6</v>
      </c>
      <c r="W178" s="300">
        <f t="shared" si="11"/>
        <v>0</v>
      </c>
    </row>
    <row r="179" spans="1:23" ht="180">
      <c r="A179" s="46" t="s">
        <v>451</v>
      </c>
      <c r="B179" s="39" t="s">
        <v>87</v>
      </c>
      <c r="C179" s="40"/>
      <c r="D179" s="40"/>
      <c r="E179" s="41" t="s">
        <v>257</v>
      </c>
      <c r="F179" s="41" t="s">
        <v>108</v>
      </c>
      <c r="G179" s="41" t="s">
        <v>549</v>
      </c>
      <c r="H179" s="40">
        <v>240</v>
      </c>
      <c r="I179" s="180" t="s">
        <v>553</v>
      </c>
      <c r="J179" s="201">
        <v>41044</v>
      </c>
      <c r="K179" s="201" t="s">
        <v>113</v>
      </c>
      <c r="L179" s="301">
        <v>38.5</v>
      </c>
      <c r="M179" s="301">
        <v>41.8</v>
      </c>
      <c r="N179" s="301">
        <v>41.8</v>
      </c>
      <c r="O179" s="300">
        <f t="shared" si="8"/>
        <v>56.3</v>
      </c>
      <c r="P179" s="301">
        <v>56.3</v>
      </c>
      <c r="Q179" s="301">
        <v>0</v>
      </c>
      <c r="R179" s="300">
        <f t="shared" si="9"/>
        <v>56.3</v>
      </c>
      <c r="S179" s="301">
        <v>56.3</v>
      </c>
      <c r="T179" s="301">
        <v>0</v>
      </c>
      <c r="U179" s="300">
        <f t="shared" si="10"/>
        <v>56.3</v>
      </c>
      <c r="V179" s="301">
        <v>56.3</v>
      </c>
      <c r="W179" s="301">
        <v>0</v>
      </c>
    </row>
    <row r="180" spans="1:23" ht="123.75">
      <c r="A180" s="46" t="s">
        <v>452</v>
      </c>
      <c r="B180" s="39" t="s">
        <v>87</v>
      </c>
      <c r="C180" s="40"/>
      <c r="D180" s="40"/>
      <c r="E180" s="41" t="s">
        <v>257</v>
      </c>
      <c r="F180" s="41" t="s">
        <v>108</v>
      </c>
      <c r="G180" s="41" t="s">
        <v>551</v>
      </c>
      <c r="H180" s="40">
        <v>240</v>
      </c>
      <c r="I180" s="180" t="s">
        <v>552</v>
      </c>
      <c r="J180" s="200">
        <v>40337</v>
      </c>
      <c r="K180" s="207" t="s">
        <v>113</v>
      </c>
      <c r="L180" s="301">
        <v>37.4</v>
      </c>
      <c r="M180" s="301">
        <v>42.6</v>
      </c>
      <c r="N180" s="301">
        <v>42.6</v>
      </c>
      <c r="O180" s="300">
        <f t="shared" si="8"/>
        <v>20.3</v>
      </c>
      <c r="P180" s="301">
        <v>20.3</v>
      </c>
      <c r="Q180" s="301">
        <v>0</v>
      </c>
      <c r="R180" s="300">
        <f t="shared" si="9"/>
        <v>20.3</v>
      </c>
      <c r="S180" s="301">
        <v>20.3</v>
      </c>
      <c r="T180" s="301">
        <v>0</v>
      </c>
      <c r="U180" s="300">
        <f t="shared" si="10"/>
        <v>20.3</v>
      </c>
      <c r="V180" s="301">
        <v>20.3</v>
      </c>
      <c r="W180" s="301">
        <v>0</v>
      </c>
    </row>
    <row r="181" spans="1:23" ht="15.75">
      <c r="A181" s="67" t="s">
        <v>28</v>
      </c>
      <c r="B181" s="63" t="s">
        <v>44</v>
      </c>
      <c r="C181" s="64" t="s">
        <v>81</v>
      </c>
      <c r="D181" s="64"/>
      <c r="E181" s="71"/>
      <c r="F181" s="71"/>
      <c r="G181" s="71"/>
      <c r="H181" s="64"/>
      <c r="I181" s="346"/>
      <c r="J181" s="347"/>
      <c r="K181" s="346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</row>
    <row r="182" spans="1:23" ht="15.75">
      <c r="A182" s="55" t="s">
        <v>88</v>
      </c>
      <c r="B182" s="56"/>
      <c r="C182" s="57"/>
      <c r="D182" s="57"/>
      <c r="E182" s="56"/>
      <c r="F182" s="56"/>
      <c r="G182" s="56"/>
      <c r="H182" s="57"/>
      <c r="I182" s="343"/>
      <c r="J182" s="344"/>
      <c r="K182" s="345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</row>
    <row r="183" spans="1:23" ht="31.5">
      <c r="A183" s="62" t="s">
        <v>12</v>
      </c>
      <c r="B183" s="63" t="s">
        <v>45</v>
      </c>
      <c r="C183" s="64"/>
      <c r="D183" s="64"/>
      <c r="E183" s="63"/>
      <c r="F183" s="63"/>
      <c r="G183" s="63"/>
      <c r="H183" s="64"/>
      <c r="I183" s="65"/>
      <c r="J183" s="45"/>
      <c r="K183" s="4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</row>
    <row r="184" spans="1:23" ht="15.75">
      <c r="A184" s="62" t="s">
        <v>72</v>
      </c>
      <c r="B184" s="63"/>
      <c r="C184" s="64"/>
      <c r="D184" s="64"/>
      <c r="E184" s="63"/>
      <c r="F184" s="63"/>
      <c r="G184" s="63"/>
      <c r="H184" s="64"/>
      <c r="I184" s="65"/>
      <c r="J184" s="45"/>
      <c r="K184" s="4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</row>
    <row r="185" spans="1:23" ht="31.5">
      <c r="A185" s="67" t="s">
        <v>13</v>
      </c>
      <c r="B185" s="63" t="s">
        <v>46</v>
      </c>
      <c r="C185" s="64"/>
      <c r="D185" s="64"/>
      <c r="E185" s="63"/>
      <c r="F185" s="63"/>
      <c r="G185" s="63"/>
      <c r="H185" s="64"/>
      <c r="I185" s="347"/>
      <c r="J185" s="347"/>
      <c r="K185" s="346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</row>
    <row r="186" spans="1:23" ht="15.75">
      <c r="A186" s="67" t="s">
        <v>73</v>
      </c>
      <c r="B186" s="63"/>
      <c r="C186" s="64"/>
      <c r="D186" s="64"/>
      <c r="E186" s="63"/>
      <c r="F186" s="63"/>
      <c r="G186" s="63"/>
      <c r="H186" s="64"/>
      <c r="I186" s="347"/>
      <c r="J186" s="347"/>
      <c r="K186" s="346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</row>
    <row r="187" spans="1:23" ht="15.75">
      <c r="A187" s="67" t="s">
        <v>133</v>
      </c>
      <c r="B187" s="63" t="s">
        <v>44</v>
      </c>
      <c r="C187" s="64"/>
      <c r="D187" s="64"/>
      <c r="E187" s="63"/>
      <c r="F187" s="63"/>
      <c r="G187" s="63"/>
      <c r="H187" s="63"/>
      <c r="I187" s="347"/>
      <c r="J187" s="347"/>
      <c r="K187" s="346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</row>
    <row r="188" spans="1:23" ht="15.75">
      <c r="A188" s="67" t="s">
        <v>74</v>
      </c>
      <c r="B188" s="63"/>
      <c r="C188" s="64"/>
      <c r="D188" s="64"/>
      <c r="E188" s="63"/>
      <c r="F188" s="63"/>
      <c r="G188" s="63"/>
      <c r="H188" s="63"/>
      <c r="I188" s="347"/>
      <c r="J188" s="347"/>
      <c r="K188" s="346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</row>
    <row r="189" spans="1:23" ht="15.75">
      <c r="A189" s="567" t="s">
        <v>89</v>
      </c>
      <c r="B189" s="567"/>
      <c r="C189" s="567"/>
      <c r="D189" s="567"/>
      <c r="E189" s="567"/>
      <c r="F189" s="567"/>
      <c r="G189" s="567"/>
      <c r="H189" s="567"/>
      <c r="I189" s="567"/>
      <c r="J189" s="567"/>
      <c r="K189" s="567"/>
      <c r="L189" s="306">
        <f>L190+L192</f>
        <v>4085.2999999999997</v>
      </c>
      <c r="M189" s="306">
        <f>M190+M192</f>
        <v>3128.9</v>
      </c>
      <c r="N189" s="306">
        <f aca="true" t="shared" si="12" ref="N189:W189">N190+N192</f>
        <v>3128</v>
      </c>
      <c r="O189" s="459">
        <f>P189+Q189</f>
        <v>15.3</v>
      </c>
      <c r="P189" s="459">
        <f t="shared" si="12"/>
        <v>15.3</v>
      </c>
      <c r="Q189" s="459">
        <f t="shared" si="12"/>
        <v>0</v>
      </c>
      <c r="R189" s="459">
        <f>S189+T189</f>
        <v>15.3</v>
      </c>
      <c r="S189" s="459">
        <f t="shared" si="12"/>
        <v>15.3</v>
      </c>
      <c r="T189" s="459">
        <f t="shared" si="12"/>
        <v>0</v>
      </c>
      <c r="U189" s="459">
        <f>V189+W189</f>
        <v>15.3</v>
      </c>
      <c r="V189" s="459">
        <f t="shared" si="12"/>
        <v>15.3</v>
      </c>
      <c r="W189" s="459">
        <f t="shared" si="12"/>
        <v>0</v>
      </c>
    </row>
    <row r="190" spans="1:23" ht="47.25">
      <c r="A190" s="62" t="s">
        <v>31</v>
      </c>
      <c r="B190" s="63" t="s">
        <v>90</v>
      </c>
      <c r="C190" s="64"/>
      <c r="D190" s="64"/>
      <c r="E190" s="63"/>
      <c r="F190" s="63"/>
      <c r="G190" s="63"/>
      <c r="H190" s="64"/>
      <c r="I190" s="65"/>
      <c r="J190" s="45"/>
      <c r="K190" s="45"/>
      <c r="L190" s="265"/>
      <c r="M190" s="265"/>
      <c r="N190" s="265"/>
      <c r="O190" s="460"/>
      <c r="P190" s="265"/>
      <c r="Q190" s="265"/>
      <c r="R190" s="460"/>
      <c r="S190" s="265"/>
      <c r="T190" s="265"/>
      <c r="U190" s="460"/>
      <c r="V190" s="265"/>
      <c r="W190" s="265"/>
    </row>
    <row r="191" spans="1:23" ht="15.75">
      <c r="A191" s="62" t="s">
        <v>63</v>
      </c>
      <c r="B191" s="63"/>
      <c r="C191" s="64"/>
      <c r="D191" s="64"/>
      <c r="E191" s="63"/>
      <c r="F191" s="63"/>
      <c r="G191" s="63"/>
      <c r="H191" s="64"/>
      <c r="I191" s="65"/>
      <c r="J191" s="45"/>
      <c r="K191" s="45"/>
      <c r="L191" s="265"/>
      <c r="M191" s="265"/>
      <c r="N191" s="265"/>
      <c r="O191" s="460"/>
      <c r="P191" s="265"/>
      <c r="Q191" s="265"/>
      <c r="R191" s="460"/>
      <c r="S191" s="265"/>
      <c r="T191" s="265"/>
      <c r="U191" s="460"/>
      <c r="V191" s="265"/>
      <c r="W191" s="265"/>
    </row>
    <row r="192" spans="1:23" ht="31.5">
      <c r="A192" s="67" t="s">
        <v>14</v>
      </c>
      <c r="B192" s="63" t="s">
        <v>91</v>
      </c>
      <c r="C192" s="64"/>
      <c r="D192" s="64"/>
      <c r="E192" s="63"/>
      <c r="F192" s="63"/>
      <c r="G192" s="63"/>
      <c r="H192" s="64"/>
      <c r="I192" s="65"/>
      <c r="J192" s="65"/>
      <c r="K192" s="73"/>
      <c r="L192" s="300">
        <f>SUM(L193:L194)</f>
        <v>4085.2999999999997</v>
      </c>
      <c r="M192" s="300">
        <f>SUM(M193:M194)</f>
        <v>3128.9</v>
      </c>
      <c r="N192" s="300">
        <f>SUM(N193:N194)</f>
        <v>3128</v>
      </c>
      <c r="O192" s="460">
        <f aca="true" t="shared" si="13" ref="O192:O200">P192+Q192</f>
        <v>15.3</v>
      </c>
      <c r="P192" s="300">
        <f>SUM(P193:P194)</f>
        <v>15.3</v>
      </c>
      <c r="Q192" s="300">
        <f aca="true" t="shared" si="14" ref="Q192:W192">SUM(Q193:Q194)</f>
        <v>0</v>
      </c>
      <c r="R192" s="300">
        <f>S192+T192</f>
        <v>15.3</v>
      </c>
      <c r="S192" s="300">
        <f t="shared" si="14"/>
        <v>15.3</v>
      </c>
      <c r="T192" s="300">
        <f t="shared" si="14"/>
        <v>0</v>
      </c>
      <c r="U192" s="300">
        <f>V192+W192</f>
        <v>15.3</v>
      </c>
      <c r="V192" s="300">
        <f t="shared" si="14"/>
        <v>15.3</v>
      </c>
      <c r="W192" s="300">
        <f t="shared" si="14"/>
        <v>0</v>
      </c>
    </row>
    <row r="193" spans="1:23" ht="67.5">
      <c r="A193" s="46" t="s">
        <v>64</v>
      </c>
      <c r="B193" s="39" t="s">
        <v>91</v>
      </c>
      <c r="C193" s="40"/>
      <c r="D193" s="40"/>
      <c r="E193" s="41" t="s">
        <v>257</v>
      </c>
      <c r="F193" s="41" t="s">
        <v>118</v>
      </c>
      <c r="G193" s="41" t="s">
        <v>554</v>
      </c>
      <c r="H193" s="40">
        <v>240</v>
      </c>
      <c r="I193" s="180" t="s">
        <v>555</v>
      </c>
      <c r="J193" s="200">
        <v>40963</v>
      </c>
      <c r="K193" s="207" t="s">
        <v>113</v>
      </c>
      <c r="L193" s="301">
        <v>4072.6</v>
      </c>
      <c r="M193" s="301">
        <v>3114.9</v>
      </c>
      <c r="N193" s="301">
        <v>3114.9</v>
      </c>
      <c r="O193" s="300">
        <f>P193+Q193</f>
        <v>0</v>
      </c>
      <c r="P193" s="301">
        <v>0</v>
      </c>
      <c r="Q193" s="301">
        <v>0</v>
      </c>
      <c r="R193" s="300">
        <f>S193+T193</f>
        <v>0</v>
      </c>
      <c r="S193" s="301">
        <v>0</v>
      </c>
      <c r="T193" s="301">
        <v>0</v>
      </c>
      <c r="U193" s="300">
        <f>V193+W193</f>
        <v>0</v>
      </c>
      <c r="V193" s="301">
        <v>0</v>
      </c>
      <c r="W193" s="301">
        <v>0</v>
      </c>
    </row>
    <row r="194" spans="1:23" ht="168.75">
      <c r="A194" s="46" t="s">
        <v>138</v>
      </c>
      <c r="B194" s="39" t="s">
        <v>91</v>
      </c>
      <c r="C194" s="40"/>
      <c r="D194" s="40"/>
      <c r="E194" s="41" t="s">
        <v>79</v>
      </c>
      <c r="F194" s="41" t="s">
        <v>123</v>
      </c>
      <c r="G194" s="41" t="s">
        <v>556</v>
      </c>
      <c r="H194" s="42" t="s">
        <v>137</v>
      </c>
      <c r="I194" s="192" t="s">
        <v>557</v>
      </c>
      <c r="J194" s="200">
        <v>40674</v>
      </c>
      <c r="K194" s="201" t="s">
        <v>113</v>
      </c>
      <c r="L194" s="301">
        <v>12.7</v>
      </c>
      <c r="M194" s="301">
        <v>14</v>
      </c>
      <c r="N194" s="301">
        <v>13.1</v>
      </c>
      <c r="O194" s="460">
        <f t="shared" si="13"/>
        <v>15.3</v>
      </c>
      <c r="P194" s="301">
        <v>15.3</v>
      </c>
      <c r="Q194" s="301">
        <v>0</v>
      </c>
      <c r="R194" s="460">
        <f aca="true" t="shared" si="15" ref="R194:R200">S194+T194</f>
        <v>15.3</v>
      </c>
      <c r="S194" s="301">
        <v>15.3</v>
      </c>
      <c r="T194" s="301">
        <v>0</v>
      </c>
      <c r="U194" s="460">
        <f aca="true" t="shared" si="16" ref="U194:U200">V194+W194</f>
        <v>15.3</v>
      </c>
      <c r="V194" s="301">
        <v>15.3</v>
      </c>
      <c r="W194" s="301">
        <v>0</v>
      </c>
    </row>
    <row r="195" spans="1:23" ht="15.75">
      <c r="A195" s="546" t="s">
        <v>92</v>
      </c>
      <c r="B195" s="546"/>
      <c r="C195" s="546"/>
      <c r="D195" s="546"/>
      <c r="E195" s="546"/>
      <c r="F195" s="546"/>
      <c r="G195" s="546"/>
      <c r="H195" s="546"/>
      <c r="I195" s="546"/>
      <c r="J195" s="546"/>
      <c r="K195" s="546"/>
      <c r="L195" s="305">
        <f>L196</f>
        <v>37817.299999999996</v>
      </c>
      <c r="M195" s="306">
        <f>M196</f>
        <v>47183.799999999996</v>
      </c>
      <c r="N195" s="306">
        <f aca="true" t="shared" si="17" ref="N195:W195">N196</f>
        <v>47098.7</v>
      </c>
      <c r="O195" s="459">
        <f t="shared" si="13"/>
        <v>91618.40000000001</v>
      </c>
      <c r="P195" s="459">
        <f t="shared" si="17"/>
        <v>82498.1</v>
      </c>
      <c r="Q195" s="459">
        <f t="shared" si="17"/>
        <v>9120.3</v>
      </c>
      <c r="R195" s="459">
        <f t="shared" si="15"/>
        <v>91618.40000000001</v>
      </c>
      <c r="S195" s="459">
        <f t="shared" si="17"/>
        <v>82498.1</v>
      </c>
      <c r="T195" s="459">
        <f t="shared" si="17"/>
        <v>9120.3</v>
      </c>
      <c r="U195" s="459">
        <f t="shared" si="16"/>
        <v>91618.40000000001</v>
      </c>
      <c r="V195" s="459">
        <f t="shared" si="17"/>
        <v>82498.1</v>
      </c>
      <c r="W195" s="459">
        <f t="shared" si="17"/>
        <v>9120.3</v>
      </c>
    </row>
    <row r="196" spans="1:23" ht="15.75">
      <c r="A196" s="550" t="s">
        <v>51</v>
      </c>
      <c r="B196" s="550"/>
      <c r="C196" s="550"/>
      <c r="D196" s="550"/>
      <c r="E196" s="550"/>
      <c r="F196" s="550"/>
      <c r="G196" s="550"/>
      <c r="H196" s="550"/>
      <c r="I196" s="550"/>
      <c r="J196" s="550"/>
      <c r="K196" s="550"/>
      <c r="L196" s="300">
        <f>L197+L201+L203</f>
        <v>37817.299999999996</v>
      </c>
      <c r="M196" s="300">
        <f>M197+M201+M203</f>
        <v>47183.799999999996</v>
      </c>
      <c r="N196" s="300">
        <f>N197+N201+N203</f>
        <v>47098.7</v>
      </c>
      <c r="O196" s="460">
        <f t="shared" si="13"/>
        <v>91618.40000000001</v>
      </c>
      <c r="P196" s="300">
        <f>P197+P201+P203</f>
        <v>82498.1</v>
      </c>
      <c r="Q196" s="300">
        <f aca="true" t="shared" si="18" ref="Q196:W196">Q197+Q201+Q203</f>
        <v>9120.3</v>
      </c>
      <c r="R196" s="300">
        <f>S196+T196</f>
        <v>91618.40000000001</v>
      </c>
      <c r="S196" s="300">
        <f t="shared" si="18"/>
        <v>82498.1</v>
      </c>
      <c r="T196" s="300">
        <f t="shared" si="18"/>
        <v>9120.3</v>
      </c>
      <c r="U196" s="300">
        <f>V196+W196</f>
        <v>91618.40000000001</v>
      </c>
      <c r="V196" s="300">
        <f t="shared" si="18"/>
        <v>82498.1</v>
      </c>
      <c r="W196" s="300">
        <f t="shared" si="18"/>
        <v>9120.3</v>
      </c>
    </row>
    <row r="197" spans="1:23" ht="94.5">
      <c r="A197" s="74" t="s">
        <v>47</v>
      </c>
      <c r="B197" s="63" t="s">
        <v>262</v>
      </c>
      <c r="C197" s="64"/>
      <c r="D197" s="64"/>
      <c r="E197" s="41"/>
      <c r="F197" s="41"/>
      <c r="G197" s="41"/>
      <c r="H197" s="40"/>
      <c r="I197" s="349"/>
      <c r="J197" s="44"/>
      <c r="K197" s="45"/>
      <c r="L197" s="300">
        <f>SUM(L198:L200)</f>
        <v>35934.1</v>
      </c>
      <c r="M197" s="300">
        <f>SUM(M198:M200)</f>
        <v>46422.7</v>
      </c>
      <c r="N197" s="300">
        <f>SUM(N198:N200)</f>
        <v>46422.7</v>
      </c>
      <c r="O197" s="460">
        <f t="shared" si="13"/>
        <v>91618.40000000001</v>
      </c>
      <c r="P197" s="300">
        <f>SUM(P198:P200)</f>
        <v>82498.1</v>
      </c>
      <c r="Q197" s="300">
        <f aca="true" t="shared" si="19" ref="Q197:W197">SUM(Q198:Q200)</f>
        <v>9120.3</v>
      </c>
      <c r="R197" s="300">
        <f>S197+T197</f>
        <v>91618.40000000001</v>
      </c>
      <c r="S197" s="300">
        <f t="shared" si="19"/>
        <v>82498.1</v>
      </c>
      <c r="T197" s="300">
        <f t="shared" si="19"/>
        <v>9120.3</v>
      </c>
      <c r="U197" s="300">
        <f>V197+W197</f>
        <v>91618.40000000001</v>
      </c>
      <c r="V197" s="300">
        <f t="shared" si="19"/>
        <v>82498.1</v>
      </c>
      <c r="W197" s="300">
        <f t="shared" si="19"/>
        <v>9120.3</v>
      </c>
    </row>
    <row r="198" spans="1:23" ht="281.25">
      <c r="A198" s="74" t="s">
        <v>65</v>
      </c>
      <c r="B198" s="39" t="s">
        <v>132</v>
      </c>
      <c r="C198" s="482" t="s">
        <v>492</v>
      </c>
      <c r="D198" s="309"/>
      <c r="E198" s="41" t="s">
        <v>257</v>
      </c>
      <c r="F198" s="41" t="s">
        <v>105</v>
      </c>
      <c r="G198" s="41" t="s">
        <v>558</v>
      </c>
      <c r="H198" s="40">
        <v>611</v>
      </c>
      <c r="I198" s="180" t="s">
        <v>559</v>
      </c>
      <c r="J198" s="181" t="s">
        <v>560</v>
      </c>
      <c r="K198" s="181" t="s">
        <v>561</v>
      </c>
      <c r="L198" s="301">
        <v>205.6</v>
      </c>
      <c r="M198" s="301">
        <v>205.6</v>
      </c>
      <c r="N198" s="301">
        <v>205.6</v>
      </c>
      <c r="O198" s="460">
        <f>P198+Q198</f>
        <v>146.5</v>
      </c>
      <c r="P198" s="301">
        <v>146.5</v>
      </c>
      <c r="Q198" s="301">
        <v>0</v>
      </c>
      <c r="R198" s="460">
        <f>S198+T198</f>
        <v>146.5</v>
      </c>
      <c r="S198" s="301">
        <v>146.5</v>
      </c>
      <c r="T198" s="301">
        <v>0</v>
      </c>
      <c r="U198" s="460">
        <f>V198+W198</f>
        <v>146.5</v>
      </c>
      <c r="V198" s="301">
        <v>146.5</v>
      </c>
      <c r="W198" s="301">
        <v>0</v>
      </c>
    </row>
    <row r="199" spans="1:23" ht="69" customHeight="1">
      <c r="A199" s="74" t="s">
        <v>255</v>
      </c>
      <c r="B199" s="39" t="s">
        <v>132</v>
      </c>
      <c r="C199" s="482" t="s">
        <v>492</v>
      </c>
      <c r="D199" s="309"/>
      <c r="E199" s="41" t="s">
        <v>257</v>
      </c>
      <c r="F199" s="41" t="s">
        <v>105</v>
      </c>
      <c r="G199" s="41" t="s">
        <v>562</v>
      </c>
      <c r="H199" s="40">
        <v>611</v>
      </c>
      <c r="I199" s="180" t="s">
        <v>249</v>
      </c>
      <c r="J199" s="181">
        <v>41640</v>
      </c>
      <c r="K199" s="181">
        <v>42735</v>
      </c>
      <c r="L199" s="301">
        <v>0</v>
      </c>
      <c r="M199" s="301">
        <v>0</v>
      </c>
      <c r="N199" s="301">
        <v>0</v>
      </c>
      <c r="O199" s="460">
        <f t="shared" si="13"/>
        <v>27674.2</v>
      </c>
      <c r="P199" s="301">
        <v>25322.8</v>
      </c>
      <c r="Q199" s="301">
        <v>2351.4</v>
      </c>
      <c r="R199" s="460">
        <f t="shared" si="15"/>
        <v>27674.2</v>
      </c>
      <c r="S199" s="301">
        <v>25322.8</v>
      </c>
      <c r="T199" s="301">
        <v>2351.4</v>
      </c>
      <c r="U199" s="460">
        <f t="shared" si="16"/>
        <v>27674.2</v>
      </c>
      <c r="V199" s="301">
        <v>25322.8</v>
      </c>
      <c r="W199" s="301">
        <v>2351.4</v>
      </c>
    </row>
    <row r="200" spans="1:23" ht="101.25">
      <c r="A200" s="74" t="s">
        <v>261</v>
      </c>
      <c r="B200" s="39" t="s">
        <v>132</v>
      </c>
      <c r="C200" s="482" t="s">
        <v>504</v>
      </c>
      <c r="D200" s="309"/>
      <c r="E200" s="41" t="s">
        <v>257</v>
      </c>
      <c r="F200" s="41" t="s">
        <v>118</v>
      </c>
      <c r="G200" s="41" t="s">
        <v>563</v>
      </c>
      <c r="H200" s="40">
        <v>611</v>
      </c>
      <c r="I200" s="312" t="s">
        <v>564</v>
      </c>
      <c r="J200" s="200">
        <v>39875</v>
      </c>
      <c r="K200" s="201" t="s">
        <v>113</v>
      </c>
      <c r="L200" s="301">
        <v>35728.5</v>
      </c>
      <c r="M200" s="301">
        <v>46217.1</v>
      </c>
      <c r="N200" s="301">
        <v>46217.1</v>
      </c>
      <c r="O200" s="460">
        <f t="shared" si="13"/>
        <v>63797.700000000004</v>
      </c>
      <c r="P200" s="301">
        <v>57028.8</v>
      </c>
      <c r="Q200" s="301">
        <v>6768.9</v>
      </c>
      <c r="R200" s="460">
        <f t="shared" si="15"/>
        <v>63797.700000000004</v>
      </c>
      <c r="S200" s="301">
        <v>57028.8</v>
      </c>
      <c r="T200" s="301">
        <v>6768.9</v>
      </c>
      <c r="U200" s="460">
        <f t="shared" si="16"/>
        <v>63797.700000000004</v>
      </c>
      <c r="V200" s="301">
        <v>57028.8</v>
      </c>
      <c r="W200" s="301">
        <v>6768.9</v>
      </c>
    </row>
    <row r="201" spans="1:23" ht="47.25">
      <c r="A201" s="74" t="s">
        <v>48</v>
      </c>
      <c r="B201" s="63" t="s">
        <v>93</v>
      </c>
      <c r="C201" s="64" t="s">
        <v>81</v>
      </c>
      <c r="D201" s="64"/>
      <c r="E201" s="41"/>
      <c r="F201" s="41"/>
      <c r="G201" s="41"/>
      <c r="H201" s="40"/>
      <c r="I201" s="65"/>
      <c r="J201" s="44"/>
      <c r="K201" s="45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</row>
    <row r="202" spans="1:23" ht="15.75">
      <c r="A202" s="74" t="s">
        <v>66</v>
      </c>
      <c r="B202" s="63"/>
      <c r="C202" s="64"/>
      <c r="D202" s="64"/>
      <c r="E202" s="41"/>
      <c r="F202" s="41"/>
      <c r="G202" s="41"/>
      <c r="H202" s="40"/>
      <c r="I202" s="65"/>
      <c r="J202" s="44"/>
      <c r="K202" s="45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</row>
    <row r="203" spans="1:23" ht="31.5">
      <c r="A203" s="74" t="s">
        <v>49</v>
      </c>
      <c r="B203" s="101" t="s">
        <v>50</v>
      </c>
      <c r="C203" s="79" t="s">
        <v>81</v>
      </c>
      <c r="D203" s="79"/>
      <c r="E203" s="41"/>
      <c r="F203" s="41"/>
      <c r="G203" s="41"/>
      <c r="H203" s="40"/>
      <c r="I203" s="65"/>
      <c r="J203" s="44"/>
      <c r="K203" s="45"/>
      <c r="L203" s="300">
        <f>SUM(L204:L205)</f>
        <v>1883.2</v>
      </c>
      <c r="M203" s="300">
        <f>M204+M205</f>
        <v>761.1</v>
      </c>
      <c r="N203" s="300">
        <f aca="true" t="shared" si="20" ref="N203:W203">N204+N205</f>
        <v>676</v>
      </c>
      <c r="O203" s="300">
        <f>P203+Q203</f>
        <v>0</v>
      </c>
      <c r="P203" s="300">
        <f>P204+P205</f>
        <v>0</v>
      </c>
      <c r="Q203" s="300">
        <f t="shared" si="20"/>
        <v>0</v>
      </c>
      <c r="R203" s="300">
        <f t="shared" si="20"/>
        <v>0</v>
      </c>
      <c r="S203" s="300">
        <f t="shared" si="20"/>
        <v>0</v>
      </c>
      <c r="T203" s="300">
        <f t="shared" si="20"/>
        <v>0</v>
      </c>
      <c r="U203" s="300">
        <f t="shared" si="20"/>
        <v>0</v>
      </c>
      <c r="V203" s="300">
        <f t="shared" si="20"/>
        <v>0</v>
      </c>
      <c r="W203" s="300">
        <f t="shared" si="20"/>
        <v>0</v>
      </c>
    </row>
    <row r="204" spans="1:23" ht="112.5">
      <c r="A204" s="74" t="s">
        <v>67</v>
      </c>
      <c r="B204" s="311" t="s">
        <v>50</v>
      </c>
      <c r="C204" s="40"/>
      <c r="D204" s="40"/>
      <c r="E204" s="41" t="s">
        <v>257</v>
      </c>
      <c r="F204" s="41" t="s">
        <v>118</v>
      </c>
      <c r="G204" s="41" t="s">
        <v>565</v>
      </c>
      <c r="H204" s="40">
        <v>612</v>
      </c>
      <c r="I204" s="180" t="s">
        <v>566</v>
      </c>
      <c r="J204" s="201">
        <v>40336</v>
      </c>
      <c r="K204" s="207" t="s">
        <v>496</v>
      </c>
      <c r="L204" s="301">
        <v>715.5</v>
      </c>
      <c r="M204" s="301">
        <v>761.1</v>
      </c>
      <c r="N204" s="301">
        <v>676</v>
      </c>
      <c r="O204" s="460">
        <f>P204+Q204</f>
        <v>0</v>
      </c>
      <c r="P204" s="301">
        <v>0</v>
      </c>
      <c r="Q204" s="301">
        <v>0</v>
      </c>
      <c r="R204" s="460">
        <f>S204+T204</f>
        <v>0</v>
      </c>
      <c r="S204" s="301">
        <v>0</v>
      </c>
      <c r="T204" s="301">
        <v>0</v>
      </c>
      <c r="U204" s="460">
        <f>V204+W204</f>
        <v>0</v>
      </c>
      <c r="V204" s="301">
        <v>0</v>
      </c>
      <c r="W204" s="301">
        <v>0</v>
      </c>
    </row>
    <row r="205" spans="1:23" ht="67.5">
      <c r="A205" s="74" t="s">
        <v>376</v>
      </c>
      <c r="B205" s="311" t="s">
        <v>50</v>
      </c>
      <c r="C205" s="307"/>
      <c r="D205" s="307"/>
      <c r="E205" s="41" t="s">
        <v>257</v>
      </c>
      <c r="F205" s="41" t="s">
        <v>118</v>
      </c>
      <c r="G205" s="41" t="s">
        <v>554</v>
      </c>
      <c r="H205" s="42" t="s">
        <v>372</v>
      </c>
      <c r="I205" s="180" t="s">
        <v>555</v>
      </c>
      <c r="J205" s="200">
        <v>40963</v>
      </c>
      <c r="K205" s="207" t="s">
        <v>113</v>
      </c>
      <c r="L205" s="301">
        <v>1167.7</v>
      </c>
      <c r="M205" s="301">
        <v>0</v>
      </c>
      <c r="N205" s="301">
        <v>0</v>
      </c>
      <c r="O205" s="300">
        <f>P205+Q205</f>
        <v>0</v>
      </c>
      <c r="P205" s="301">
        <v>0</v>
      </c>
      <c r="Q205" s="301">
        <v>0</v>
      </c>
      <c r="R205" s="300">
        <f>S205+T205</f>
        <v>0</v>
      </c>
      <c r="S205" s="301">
        <v>0</v>
      </c>
      <c r="T205" s="301">
        <v>0</v>
      </c>
      <c r="U205" s="300">
        <f>V205+W205</f>
        <v>0</v>
      </c>
      <c r="V205" s="301">
        <v>0</v>
      </c>
      <c r="W205" s="301">
        <v>0</v>
      </c>
    </row>
    <row r="206" spans="1:23" ht="15.75">
      <c r="A206" s="550" t="s">
        <v>52</v>
      </c>
      <c r="B206" s="550"/>
      <c r="C206" s="550"/>
      <c r="D206" s="550"/>
      <c r="E206" s="550"/>
      <c r="F206" s="550"/>
      <c r="G206" s="550"/>
      <c r="H206" s="550"/>
      <c r="I206" s="550"/>
      <c r="J206" s="550"/>
      <c r="K206" s="550"/>
      <c r="L206" s="301"/>
      <c r="M206" s="301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</row>
    <row r="207" spans="1:23" ht="78.75">
      <c r="A207" s="74" t="s">
        <v>53</v>
      </c>
      <c r="B207" s="63" t="s">
        <v>131</v>
      </c>
      <c r="C207" s="64"/>
      <c r="D207" s="64"/>
      <c r="E207" s="39"/>
      <c r="F207" s="39"/>
      <c r="G207" s="39"/>
      <c r="H207" s="40"/>
      <c r="I207" s="65"/>
      <c r="J207" s="44"/>
      <c r="K207" s="45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</row>
    <row r="208" spans="1:23" ht="15.75">
      <c r="A208" s="74" t="s">
        <v>68</v>
      </c>
      <c r="B208" s="63"/>
      <c r="C208" s="64"/>
      <c r="D208" s="64"/>
      <c r="E208" s="39"/>
      <c r="F208" s="39"/>
      <c r="G208" s="39"/>
      <c r="H208" s="40"/>
      <c r="I208" s="65"/>
      <c r="J208" s="44"/>
      <c r="K208" s="45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</row>
    <row r="209" spans="1:23" ht="47.25">
      <c r="A209" s="74" t="s">
        <v>56</v>
      </c>
      <c r="B209" s="63" t="s">
        <v>439</v>
      </c>
      <c r="C209" s="64" t="s">
        <v>81</v>
      </c>
      <c r="D209" s="64"/>
      <c r="E209" s="39"/>
      <c r="F209" s="39"/>
      <c r="G209" s="39"/>
      <c r="H209" s="40"/>
      <c r="I209" s="65"/>
      <c r="J209" s="44"/>
      <c r="K209" s="45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</row>
    <row r="210" spans="1:23" ht="15.75">
      <c r="A210" s="74" t="s">
        <v>69</v>
      </c>
      <c r="B210" s="63"/>
      <c r="C210" s="64"/>
      <c r="D210" s="64"/>
      <c r="E210" s="39"/>
      <c r="F210" s="39"/>
      <c r="G210" s="39"/>
      <c r="H210" s="40"/>
      <c r="I210" s="65"/>
      <c r="J210" s="44"/>
      <c r="K210" s="45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</row>
    <row r="211" spans="1:23" ht="31.5">
      <c r="A211" s="74" t="s">
        <v>55</v>
      </c>
      <c r="B211" s="101" t="s">
        <v>54</v>
      </c>
      <c r="C211" s="79" t="s">
        <v>81</v>
      </c>
      <c r="D211" s="79"/>
      <c r="E211" s="39"/>
      <c r="F211" s="39"/>
      <c r="G211" s="39"/>
      <c r="H211" s="40"/>
      <c r="I211" s="65"/>
      <c r="J211" s="44"/>
      <c r="K211" s="45"/>
      <c r="L211" s="301"/>
      <c r="M211" s="301"/>
      <c r="N211" s="301"/>
      <c r="O211" s="301"/>
      <c r="P211" s="301"/>
      <c r="Q211" s="301"/>
      <c r="R211" s="301"/>
      <c r="S211" s="301"/>
      <c r="T211" s="301"/>
      <c r="U211" s="301"/>
      <c r="V211" s="301"/>
      <c r="W211" s="301"/>
    </row>
    <row r="212" spans="1:23" ht="15.75">
      <c r="A212" s="74" t="s">
        <v>70</v>
      </c>
      <c r="B212" s="101"/>
      <c r="C212" s="79"/>
      <c r="D212" s="79"/>
      <c r="E212" s="39"/>
      <c r="F212" s="39"/>
      <c r="G212" s="39"/>
      <c r="H212" s="40"/>
      <c r="I212" s="65"/>
      <c r="J212" s="44"/>
      <c r="K212" s="45"/>
      <c r="L212" s="301"/>
      <c r="M212" s="301"/>
      <c r="N212" s="301"/>
      <c r="O212" s="301"/>
      <c r="P212" s="301"/>
      <c r="Q212" s="301"/>
      <c r="R212" s="301"/>
      <c r="S212" s="301"/>
      <c r="T212" s="301"/>
      <c r="U212" s="301"/>
      <c r="V212" s="301"/>
      <c r="W212" s="301"/>
    </row>
    <row r="213" spans="1:23" ht="15.75">
      <c r="A213" s="550" t="s">
        <v>95</v>
      </c>
      <c r="B213" s="550"/>
      <c r="C213" s="550"/>
      <c r="D213" s="550"/>
      <c r="E213" s="550"/>
      <c r="F213" s="550"/>
      <c r="G213" s="550"/>
      <c r="H213" s="550"/>
      <c r="I213" s="550"/>
      <c r="J213" s="550"/>
      <c r="K213" s="550"/>
      <c r="L213" s="301"/>
      <c r="M213" s="301"/>
      <c r="N213" s="301"/>
      <c r="O213" s="301"/>
      <c r="P213" s="301"/>
      <c r="Q213" s="301"/>
      <c r="R213" s="301"/>
      <c r="S213" s="301"/>
      <c r="T213" s="301"/>
      <c r="U213" s="301"/>
      <c r="V213" s="301"/>
      <c r="W213" s="301"/>
    </row>
    <row r="214" spans="1:23" ht="15.75">
      <c r="A214" s="74" t="s">
        <v>57</v>
      </c>
      <c r="B214" s="63"/>
      <c r="C214" s="64" t="s">
        <v>81</v>
      </c>
      <c r="D214" s="64"/>
      <c r="E214" s="39"/>
      <c r="F214" s="39"/>
      <c r="G214" s="39"/>
      <c r="H214" s="40"/>
      <c r="I214" s="65"/>
      <c r="J214" s="44"/>
      <c r="K214" s="45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</row>
    <row r="215" spans="1:23" ht="15.75">
      <c r="A215" s="546" t="s">
        <v>96</v>
      </c>
      <c r="B215" s="546"/>
      <c r="C215" s="546"/>
      <c r="D215" s="546"/>
      <c r="E215" s="546"/>
      <c r="F215" s="546"/>
      <c r="G215" s="546"/>
      <c r="H215" s="546"/>
      <c r="I215" s="546"/>
      <c r="J215" s="546"/>
      <c r="K215" s="546"/>
      <c r="L215" s="546"/>
      <c r="M215" s="546"/>
      <c r="N215" s="546"/>
      <c r="O215" s="546"/>
      <c r="P215" s="546"/>
      <c r="Q215" s="546"/>
      <c r="R215" s="546"/>
      <c r="S215" s="546"/>
      <c r="T215" s="546"/>
      <c r="U215" s="546"/>
      <c r="V215" s="546"/>
      <c r="W215" s="546"/>
    </row>
    <row r="216" spans="1:23" ht="15.75">
      <c r="A216" s="80" t="s">
        <v>17</v>
      </c>
      <c r="B216" s="63"/>
      <c r="C216" s="64" t="s">
        <v>81</v>
      </c>
      <c r="D216" s="64"/>
      <c r="E216" s="39"/>
      <c r="F216" s="39"/>
      <c r="G216" s="39"/>
      <c r="H216" s="40"/>
      <c r="I216" s="65"/>
      <c r="J216" s="44"/>
      <c r="K216" s="45"/>
      <c r="L216" s="301"/>
      <c r="M216" s="301"/>
      <c r="N216" s="301"/>
      <c r="O216" s="301"/>
      <c r="P216" s="301"/>
      <c r="Q216" s="301"/>
      <c r="R216" s="301"/>
      <c r="S216" s="301"/>
      <c r="T216" s="301"/>
      <c r="U216" s="301"/>
      <c r="V216" s="301"/>
      <c r="W216" s="301"/>
    </row>
    <row r="217" spans="1:23" ht="15.75">
      <c r="A217" s="80" t="s">
        <v>18</v>
      </c>
      <c r="B217" s="63"/>
      <c r="C217" s="64" t="s">
        <v>81</v>
      </c>
      <c r="D217" s="64"/>
      <c r="E217" s="39"/>
      <c r="F217" s="39"/>
      <c r="G217" s="39"/>
      <c r="H217" s="40"/>
      <c r="I217" s="65"/>
      <c r="J217" s="44"/>
      <c r="K217" s="45"/>
      <c r="L217" s="301"/>
      <c r="M217" s="301"/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</row>
    <row r="218" spans="1:23" ht="15.75">
      <c r="A218" s="547" t="s">
        <v>166</v>
      </c>
      <c r="B218" s="548"/>
      <c r="C218" s="548"/>
      <c r="D218" s="548"/>
      <c r="E218" s="548"/>
      <c r="F218" s="548"/>
      <c r="G218" s="548"/>
      <c r="H218" s="548"/>
      <c r="I218" s="548"/>
      <c r="J218" s="548"/>
      <c r="K218" s="549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</row>
    <row r="219" spans="1:23" ht="15.75">
      <c r="A219" s="80" t="s">
        <v>167</v>
      </c>
      <c r="B219" s="63"/>
      <c r="C219" s="64"/>
      <c r="D219" s="64"/>
      <c r="E219" s="39"/>
      <c r="F219" s="39"/>
      <c r="G219" s="39"/>
      <c r="H219" s="40"/>
      <c r="I219" s="75"/>
      <c r="J219" s="76"/>
      <c r="K219" s="77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</row>
    <row r="220" spans="1:23" ht="15.75">
      <c r="A220" s="80" t="s">
        <v>168</v>
      </c>
      <c r="B220" s="63"/>
      <c r="C220" s="64"/>
      <c r="D220" s="64"/>
      <c r="E220" s="39"/>
      <c r="F220" s="39"/>
      <c r="G220" s="39"/>
      <c r="H220" s="40"/>
      <c r="I220" s="75"/>
      <c r="J220" s="76"/>
      <c r="K220" s="77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</row>
    <row r="221" spans="1:23" ht="15.75">
      <c r="A221" s="25" t="s">
        <v>19</v>
      </c>
      <c r="B221" s="50" t="s">
        <v>20</v>
      </c>
      <c r="C221" s="51"/>
      <c r="D221" s="51"/>
      <c r="E221" s="50"/>
      <c r="F221" s="50"/>
      <c r="G221" s="50"/>
      <c r="H221" s="50"/>
      <c r="I221" s="52"/>
      <c r="J221" s="53"/>
      <c r="K221" s="54"/>
      <c r="L221" s="299">
        <f>L222+L225+L228+L231+L234</f>
        <v>896.5</v>
      </c>
      <c r="M221" s="299">
        <f>M222+M225+M228+M231+M234</f>
        <v>1056.8</v>
      </c>
      <c r="N221" s="299">
        <f aca="true" t="shared" si="21" ref="N221:W221">N222+N225+N228+N231+N234</f>
        <v>986</v>
      </c>
      <c r="O221" s="299">
        <f>P221+Q221</f>
        <v>1215.5</v>
      </c>
      <c r="P221" s="299">
        <f>P222+P225+P228+P231+P234</f>
        <v>1215.5</v>
      </c>
      <c r="Q221" s="299">
        <f t="shared" si="21"/>
        <v>0</v>
      </c>
      <c r="R221" s="299">
        <f>S221+T221</f>
        <v>1215.5</v>
      </c>
      <c r="S221" s="299">
        <f t="shared" si="21"/>
        <v>1215.5</v>
      </c>
      <c r="T221" s="299">
        <f t="shared" si="21"/>
        <v>0</v>
      </c>
      <c r="U221" s="299">
        <f>V221+W221</f>
        <v>1215.5</v>
      </c>
      <c r="V221" s="299">
        <f t="shared" si="21"/>
        <v>1215.5</v>
      </c>
      <c r="W221" s="299">
        <f t="shared" si="21"/>
        <v>0</v>
      </c>
    </row>
    <row r="222" spans="1:23" ht="31.5">
      <c r="A222" s="315" t="s">
        <v>21</v>
      </c>
      <c r="B222" s="240" t="s">
        <v>58</v>
      </c>
      <c r="C222" s="241" t="s">
        <v>81</v>
      </c>
      <c r="D222" s="241"/>
      <c r="E222" s="242"/>
      <c r="F222" s="242"/>
      <c r="G222" s="242"/>
      <c r="H222" s="243"/>
      <c r="I222" s="350"/>
      <c r="J222" s="351"/>
      <c r="K222" s="351"/>
      <c r="L222" s="317">
        <f>L223</f>
        <v>839.4</v>
      </c>
      <c r="M222" s="317">
        <f>M223</f>
        <v>933</v>
      </c>
      <c r="N222" s="317">
        <f aca="true" t="shared" si="22" ref="N222:W222">N223</f>
        <v>862.2</v>
      </c>
      <c r="O222" s="317">
        <f>P222+Q222</f>
        <v>1006.5</v>
      </c>
      <c r="P222" s="317">
        <f>P223</f>
        <v>1006.5</v>
      </c>
      <c r="Q222" s="317">
        <f t="shared" si="22"/>
        <v>0</v>
      </c>
      <c r="R222" s="317">
        <f>S222+T222</f>
        <v>1006.5</v>
      </c>
      <c r="S222" s="317">
        <f t="shared" si="22"/>
        <v>1006.5</v>
      </c>
      <c r="T222" s="317">
        <f t="shared" si="22"/>
        <v>0</v>
      </c>
      <c r="U222" s="317">
        <f>V222+W222</f>
        <v>1006.5</v>
      </c>
      <c r="V222" s="317">
        <f t="shared" si="22"/>
        <v>1006.5</v>
      </c>
      <c r="W222" s="317">
        <f t="shared" si="22"/>
        <v>0</v>
      </c>
    </row>
    <row r="223" spans="1:23" ht="168.75">
      <c r="A223" s="74" t="s">
        <v>10</v>
      </c>
      <c r="B223" s="39" t="s">
        <v>567</v>
      </c>
      <c r="C223" s="40"/>
      <c r="D223" s="40"/>
      <c r="E223" s="41" t="s">
        <v>79</v>
      </c>
      <c r="F223" s="41" t="s">
        <v>123</v>
      </c>
      <c r="G223" s="41" t="s">
        <v>556</v>
      </c>
      <c r="H223" s="41" t="s">
        <v>568</v>
      </c>
      <c r="I223" s="192" t="s">
        <v>557</v>
      </c>
      <c r="J223" s="200">
        <v>40674</v>
      </c>
      <c r="K223" s="201" t="s">
        <v>113</v>
      </c>
      <c r="L223" s="301">
        <v>839.4</v>
      </c>
      <c r="M223" s="301">
        <v>933</v>
      </c>
      <c r="N223" s="301">
        <v>862.2</v>
      </c>
      <c r="O223" s="300">
        <f>P223+Q223</f>
        <v>1006.5</v>
      </c>
      <c r="P223" s="301">
        <v>1006.5</v>
      </c>
      <c r="Q223" s="301">
        <v>0</v>
      </c>
      <c r="R223" s="300">
        <f>S223+T223</f>
        <v>1006.5</v>
      </c>
      <c r="S223" s="301">
        <v>1006.5</v>
      </c>
      <c r="T223" s="301">
        <v>0</v>
      </c>
      <c r="U223" s="300">
        <f>V223+W223</f>
        <v>1006.5</v>
      </c>
      <c r="V223" s="301">
        <v>1006.5</v>
      </c>
      <c r="W223" s="301">
        <v>0</v>
      </c>
    </row>
    <row r="224" spans="1:23" ht="15.75">
      <c r="A224" s="74" t="s">
        <v>11</v>
      </c>
      <c r="B224" s="63"/>
      <c r="C224" s="64"/>
      <c r="D224" s="64"/>
      <c r="E224" s="39"/>
      <c r="F224" s="39"/>
      <c r="G224" s="39"/>
      <c r="H224" s="40"/>
      <c r="I224" s="73"/>
      <c r="J224" s="45"/>
      <c r="K224" s="45"/>
      <c r="L224" s="301"/>
      <c r="M224" s="301"/>
      <c r="N224" s="301"/>
      <c r="O224" s="301"/>
      <c r="P224" s="301"/>
      <c r="Q224" s="301"/>
      <c r="R224" s="301"/>
      <c r="S224" s="301"/>
      <c r="T224" s="301"/>
      <c r="U224" s="301"/>
      <c r="V224" s="301"/>
      <c r="W224" s="301"/>
    </row>
    <row r="225" spans="1:23" ht="47.25">
      <c r="A225" s="315" t="s">
        <v>22</v>
      </c>
      <c r="B225" s="240" t="s">
        <v>71</v>
      </c>
      <c r="C225" s="241" t="s">
        <v>81</v>
      </c>
      <c r="D225" s="241"/>
      <c r="E225" s="242"/>
      <c r="F225" s="242"/>
      <c r="G225" s="242"/>
      <c r="H225" s="243"/>
      <c r="I225" s="350"/>
      <c r="J225" s="351"/>
      <c r="K225" s="351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</row>
    <row r="226" spans="1:23" ht="15.75">
      <c r="A226" s="74" t="s">
        <v>12</v>
      </c>
      <c r="B226" s="63"/>
      <c r="C226" s="64"/>
      <c r="D226" s="64"/>
      <c r="E226" s="39"/>
      <c r="F226" s="39"/>
      <c r="G226" s="39"/>
      <c r="H226" s="40"/>
      <c r="I226" s="73"/>
      <c r="J226" s="45"/>
      <c r="K226" s="45"/>
      <c r="L226" s="301"/>
      <c r="M226" s="301"/>
      <c r="N226" s="301"/>
      <c r="O226" s="301"/>
      <c r="P226" s="301"/>
      <c r="Q226" s="301"/>
      <c r="R226" s="301"/>
      <c r="S226" s="301"/>
      <c r="T226" s="301"/>
      <c r="U226" s="301"/>
      <c r="V226" s="301"/>
      <c r="W226" s="301"/>
    </row>
    <row r="227" spans="1:23" ht="15.75">
      <c r="A227" s="74" t="s">
        <v>13</v>
      </c>
      <c r="B227" s="63"/>
      <c r="C227" s="64"/>
      <c r="D227" s="64"/>
      <c r="E227" s="39"/>
      <c r="F227" s="39"/>
      <c r="G227" s="39"/>
      <c r="H227" s="40"/>
      <c r="I227" s="73"/>
      <c r="J227" s="45"/>
      <c r="K227" s="45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</row>
    <row r="228" spans="1:23" ht="31.5">
      <c r="A228" s="315" t="s">
        <v>29</v>
      </c>
      <c r="B228" s="240" t="s">
        <v>61</v>
      </c>
      <c r="C228" s="241" t="s">
        <v>81</v>
      </c>
      <c r="D228" s="241"/>
      <c r="E228" s="240"/>
      <c r="F228" s="240"/>
      <c r="G228" s="240"/>
      <c r="H228" s="243"/>
      <c r="I228" s="352"/>
      <c r="J228" s="353"/>
      <c r="K228" s="353"/>
      <c r="L228" s="317"/>
      <c r="M228" s="317"/>
      <c r="N228" s="317"/>
      <c r="O228" s="317"/>
      <c r="P228" s="317"/>
      <c r="Q228" s="317"/>
      <c r="R228" s="317"/>
      <c r="S228" s="317"/>
      <c r="T228" s="317"/>
      <c r="U228" s="317"/>
      <c r="V228" s="317"/>
      <c r="W228" s="317"/>
    </row>
    <row r="229" spans="1:23" ht="15.75">
      <c r="A229" s="74" t="s">
        <v>31</v>
      </c>
      <c r="B229" s="63"/>
      <c r="C229" s="64"/>
      <c r="D229" s="64"/>
      <c r="E229" s="39"/>
      <c r="F229" s="39"/>
      <c r="G229" s="39"/>
      <c r="H229" s="40"/>
      <c r="I229" s="73"/>
      <c r="J229" s="45"/>
      <c r="K229" s="45"/>
      <c r="L229" s="301"/>
      <c r="M229" s="301"/>
      <c r="N229" s="301"/>
      <c r="O229" s="301"/>
      <c r="P229" s="301"/>
      <c r="Q229" s="301"/>
      <c r="R229" s="301"/>
      <c r="S229" s="301"/>
      <c r="T229" s="301"/>
      <c r="U229" s="301"/>
      <c r="V229" s="301"/>
      <c r="W229" s="301"/>
    </row>
    <row r="230" spans="1:23" ht="15.75">
      <c r="A230" s="74" t="s">
        <v>14</v>
      </c>
      <c r="B230" s="63"/>
      <c r="C230" s="64"/>
      <c r="D230" s="64"/>
      <c r="E230" s="39"/>
      <c r="F230" s="39"/>
      <c r="G230" s="39"/>
      <c r="H230" s="40"/>
      <c r="I230" s="73"/>
      <c r="J230" s="45"/>
      <c r="K230" s="45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</row>
    <row r="231" spans="1:23" ht="15.75">
      <c r="A231" s="315" t="s">
        <v>32</v>
      </c>
      <c r="B231" s="240" t="s">
        <v>59</v>
      </c>
      <c r="C231" s="241" t="s">
        <v>81</v>
      </c>
      <c r="D231" s="241"/>
      <c r="E231" s="240"/>
      <c r="F231" s="240"/>
      <c r="G231" s="240"/>
      <c r="H231" s="243"/>
      <c r="I231" s="352"/>
      <c r="J231" s="353"/>
      <c r="K231" s="353"/>
      <c r="L231" s="317"/>
      <c r="M231" s="317"/>
      <c r="N231" s="317"/>
      <c r="O231" s="317"/>
      <c r="P231" s="317"/>
      <c r="Q231" s="317"/>
      <c r="R231" s="317"/>
      <c r="S231" s="317"/>
      <c r="T231" s="317"/>
      <c r="U231" s="317"/>
      <c r="V231" s="317"/>
      <c r="W231" s="317"/>
    </row>
    <row r="232" spans="1:23" ht="15.75">
      <c r="A232" s="74" t="s">
        <v>15</v>
      </c>
      <c r="B232" s="39"/>
      <c r="C232" s="40"/>
      <c r="D232" s="40"/>
      <c r="E232" s="39"/>
      <c r="F232" s="39"/>
      <c r="G232" s="39"/>
      <c r="H232" s="40"/>
      <c r="I232" s="73"/>
      <c r="J232" s="45"/>
      <c r="K232" s="45"/>
      <c r="L232" s="301"/>
      <c r="M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</row>
    <row r="233" spans="1:23" ht="15.75">
      <c r="A233" s="74" t="s">
        <v>16</v>
      </c>
      <c r="B233" s="39"/>
      <c r="C233" s="40"/>
      <c r="D233" s="40"/>
      <c r="E233" s="39"/>
      <c r="F233" s="39"/>
      <c r="G233" s="39"/>
      <c r="H233" s="39"/>
      <c r="I233" s="73"/>
      <c r="J233" s="45"/>
      <c r="K233" s="45"/>
      <c r="L233" s="301"/>
      <c r="M233" s="301"/>
      <c r="N233" s="301"/>
      <c r="O233" s="301"/>
      <c r="P233" s="301"/>
      <c r="Q233" s="301"/>
      <c r="R233" s="301"/>
      <c r="S233" s="301"/>
      <c r="T233" s="301"/>
      <c r="U233" s="301"/>
      <c r="V233" s="301"/>
      <c r="W233" s="301"/>
    </row>
    <row r="234" spans="1:23" ht="15.75">
      <c r="A234" s="315" t="s">
        <v>62</v>
      </c>
      <c r="B234" s="240" t="s">
        <v>60</v>
      </c>
      <c r="C234" s="241" t="s">
        <v>81</v>
      </c>
      <c r="D234" s="241"/>
      <c r="E234" s="242"/>
      <c r="F234" s="242"/>
      <c r="G234" s="242"/>
      <c r="H234" s="243"/>
      <c r="I234" s="350"/>
      <c r="J234" s="351"/>
      <c r="K234" s="351"/>
      <c r="L234" s="317">
        <f>SUM(L235:L236)</f>
        <v>57.1</v>
      </c>
      <c r="M234" s="317">
        <f>SUM(M235:M236)</f>
        <v>123.8</v>
      </c>
      <c r="N234" s="317">
        <f aca="true" t="shared" si="23" ref="N234:W234">SUM(N235:N236)</f>
        <v>123.8</v>
      </c>
      <c r="O234" s="317">
        <f>P234+Q234</f>
        <v>209</v>
      </c>
      <c r="P234" s="317">
        <f t="shared" si="23"/>
        <v>209</v>
      </c>
      <c r="Q234" s="317">
        <f t="shared" si="23"/>
        <v>0</v>
      </c>
      <c r="R234" s="317">
        <f>S234+T234</f>
        <v>209</v>
      </c>
      <c r="S234" s="317">
        <f t="shared" si="23"/>
        <v>209</v>
      </c>
      <c r="T234" s="317">
        <f t="shared" si="23"/>
        <v>0</v>
      </c>
      <c r="U234" s="317">
        <f>V234+W234</f>
        <v>209</v>
      </c>
      <c r="V234" s="317">
        <f t="shared" si="23"/>
        <v>209</v>
      </c>
      <c r="W234" s="317">
        <f t="shared" si="23"/>
        <v>0</v>
      </c>
    </row>
    <row r="235" spans="1:23" ht="129" customHeight="1">
      <c r="A235" s="74" t="s">
        <v>17</v>
      </c>
      <c r="B235" s="63" t="s">
        <v>60</v>
      </c>
      <c r="C235" s="64"/>
      <c r="D235" s="64"/>
      <c r="E235" s="41" t="s">
        <v>257</v>
      </c>
      <c r="F235" s="41" t="s">
        <v>257</v>
      </c>
      <c r="G235" s="41" t="s">
        <v>544</v>
      </c>
      <c r="H235" s="42" t="s">
        <v>435</v>
      </c>
      <c r="I235" s="599" t="s">
        <v>545</v>
      </c>
      <c r="J235" s="606" t="s">
        <v>829</v>
      </c>
      <c r="K235" s="606" t="s">
        <v>547</v>
      </c>
      <c r="L235" s="301">
        <v>57.1</v>
      </c>
      <c r="M235" s="301">
        <v>0</v>
      </c>
      <c r="N235" s="301">
        <v>0</v>
      </c>
      <c r="O235" s="300">
        <f>P235+Q235</f>
        <v>0</v>
      </c>
      <c r="P235" s="301">
        <v>0</v>
      </c>
      <c r="Q235" s="301">
        <v>0</v>
      </c>
      <c r="R235" s="300">
        <f>S235+T235</f>
        <v>0</v>
      </c>
      <c r="S235" s="301">
        <v>0</v>
      </c>
      <c r="T235" s="301">
        <v>0</v>
      </c>
      <c r="U235" s="300">
        <f>V235+W235</f>
        <v>0</v>
      </c>
      <c r="V235" s="301">
        <v>0</v>
      </c>
      <c r="W235" s="301">
        <v>0</v>
      </c>
    </row>
    <row r="236" spans="1:23" ht="144.75" customHeight="1">
      <c r="A236" s="74" t="s">
        <v>18</v>
      </c>
      <c r="B236" s="63" t="s">
        <v>60</v>
      </c>
      <c r="C236" s="64"/>
      <c r="D236" s="64"/>
      <c r="E236" s="41" t="s">
        <v>257</v>
      </c>
      <c r="F236" s="41" t="s">
        <v>257</v>
      </c>
      <c r="G236" s="41" t="s">
        <v>548</v>
      </c>
      <c r="H236" s="42" t="s">
        <v>435</v>
      </c>
      <c r="I236" s="599"/>
      <c r="J236" s="606"/>
      <c r="K236" s="606"/>
      <c r="L236" s="301">
        <v>0</v>
      </c>
      <c r="M236" s="301">
        <v>123.8</v>
      </c>
      <c r="N236" s="301">
        <v>123.8</v>
      </c>
      <c r="O236" s="300">
        <f>P236+Q236</f>
        <v>209</v>
      </c>
      <c r="P236" s="301">
        <v>209</v>
      </c>
      <c r="Q236" s="301">
        <v>0</v>
      </c>
      <c r="R236" s="300">
        <f>S236+T236</f>
        <v>209</v>
      </c>
      <c r="S236" s="301">
        <v>209</v>
      </c>
      <c r="T236" s="301">
        <v>0</v>
      </c>
      <c r="U236" s="300">
        <f>V236+W236</f>
        <v>209</v>
      </c>
      <c r="V236" s="301">
        <v>209</v>
      </c>
      <c r="W236" s="301">
        <v>0</v>
      </c>
    </row>
    <row r="237" spans="1:23" ht="15.75">
      <c r="A237" s="25" t="s">
        <v>23</v>
      </c>
      <c r="B237" s="50" t="s">
        <v>169</v>
      </c>
      <c r="C237" s="51"/>
      <c r="D237" s="51"/>
      <c r="E237" s="50"/>
      <c r="F237" s="50"/>
      <c r="G237" s="50"/>
      <c r="H237" s="50"/>
      <c r="I237" s="52"/>
      <c r="J237" s="53"/>
      <c r="K237" s="54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</row>
    <row r="238" spans="1:23" ht="15.75">
      <c r="A238" s="74" t="s">
        <v>21</v>
      </c>
      <c r="B238" s="39"/>
      <c r="C238" s="40"/>
      <c r="D238" s="40"/>
      <c r="E238" s="39"/>
      <c r="F238" s="39"/>
      <c r="G238" s="39"/>
      <c r="H238" s="40"/>
      <c r="I238" s="75"/>
      <c r="J238" s="76"/>
      <c r="K238" s="77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</row>
    <row r="239" spans="1:23" ht="15.75">
      <c r="A239" s="74" t="s">
        <v>22</v>
      </c>
      <c r="B239" s="39"/>
      <c r="C239" s="40"/>
      <c r="D239" s="40"/>
      <c r="E239" s="39"/>
      <c r="F239" s="39"/>
      <c r="G239" s="39"/>
      <c r="H239" s="40"/>
      <c r="I239" s="75"/>
      <c r="J239" s="76"/>
      <c r="K239" s="77"/>
      <c r="L239" s="301"/>
      <c r="M239" s="301"/>
      <c r="N239" s="301"/>
      <c r="O239" s="301"/>
      <c r="P239" s="301"/>
      <c r="Q239" s="301"/>
      <c r="R239" s="301"/>
      <c r="S239" s="301"/>
      <c r="T239" s="301"/>
      <c r="U239" s="301"/>
      <c r="V239" s="301"/>
      <c r="W239" s="301"/>
    </row>
    <row r="240" spans="1:23" ht="15.75">
      <c r="A240" s="74" t="s">
        <v>29</v>
      </c>
      <c r="B240" s="39"/>
      <c r="C240" s="40"/>
      <c r="D240" s="40"/>
      <c r="E240" s="39"/>
      <c r="F240" s="39"/>
      <c r="G240" s="39"/>
      <c r="H240" s="39"/>
      <c r="I240" s="75"/>
      <c r="J240" s="76"/>
      <c r="K240" s="77"/>
      <c r="L240" s="301"/>
      <c r="M240" s="301"/>
      <c r="N240" s="301"/>
      <c r="O240" s="301"/>
      <c r="P240" s="301"/>
      <c r="Q240" s="301"/>
      <c r="R240" s="301"/>
      <c r="S240" s="301"/>
      <c r="T240" s="301"/>
      <c r="U240" s="301"/>
      <c r="V240" s="301"/>
      <c r="W240" s="301"/>
    </row>
    <row r="241" spans="1:23" ht="15.75">
      <c r="A241" s="25" t="s">
        <v>24</v>
      </c>
      <c r="B241" s="568" t="s">
        <v>204</v>
      </c>
      <c r="C241" s="568"/>
      <c r="D241" s="568"/>
      <c r="E241" s="568"/>
      <c r="F241" s="568"/>
      <c r="G241" s="568"/>
      <c r="H241" s="568"/>
      <c r="I241" s="568"/>
      <c r="J241" s="568"/>
      <c r="K241" s="568"/>
      <c r="L241" s="568"/>
      <c r="M241" s="568"/>
      <c r="N241" s="568"/>
      <c r="O241" s="568"/>
      <c r="P241" s="568"/>
      <c r="Q241" s="568"/>
      <c r="R241" s="568"/>
      <c r="S241" s="568"/>
      <c r="T241" s="568"/>
      <c r="U241" s="568"/>
      <c r="V241" s="568"/>
      <c r="W241" s="568"/>
    </row>
    <row r="242" spans="1:23" ht="15.75">
      <c r="A242" s="62" t="s">
        <v>21</v>
      </c>
      <c r="B242" s="90"/>
      <c r="C242" s="91"/>
      <c r="D242" s="64"/>
      <c r="E242" s="63"/>
      <c r="F242" s="63"/>
      <c r="G242" s="63"/>
      <c r="H242" s="64"/>
      <c r="I242" s="88"/>
      <c r="J242" s="354"/>
      <c r="K242" s="354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</row>
    <row r="243" spans="1:23" ht="15.75">
      <c r="A243" s="62" t="s">
        <v>22</v>
      </c>
      <c r="B243" s="90"/>
      <c r="C243" s="91"/>
      <c r="D243" s="64"/>
      <c r="E243" s="63"/>
      <c r="F243" s="63"/>
      <c r="G243" s="63"/>
      <c r="H243" s="64"/>
      <c r="I243" s="88"/>
      <c r="J243" s="354"/>
      <c r="K243" s="354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</row>
    <row r="244" spans="1:23" ht="15.75">
      <c r="A244" s="25" t="s">
        <v>25</v>
      </c>
      <c r="B244" s="50" t="s">
        <v>26</v>
      </c>
      <c r="C244" s="51"/>
      <c r="D244" s="51"/>
      <c r="E244" s="50"/>
      <c r="F244" s="50"/>
      <c r="G244" s="50"/>
      <c r="H244" s="50"/>
      <c r="I244" s="52"/>
      <c r="J244" s="53"/>
      <c r="K244" s="54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</row>
    <row r="245" spans="1:23" ht="15.75">
      <c r="A245" s="93" t="s">
        <v>21</v>
      </c>
      <c r="B245" s="94" t="s">
        <v>27</v>
      </c>
      <c r="C245" s="95" t="s">
        <v>81</v>
      </c>
      <c r="D245" s="95"/>
      <c r="E245" s="94"/>
      <c r="F245" s="94"/>
      <c r="G245" s="94"/>
      <c r="H245" s="94"/>
      <c r="I245" s="96"/>
      <c r="J245" s="97"/>
      <c r="K245" s="98"/>
      <c r="L245" s="285"/>
      <c r="M245" s="285"/>
      <c r="N245" s="285"/>
      <c r="O245" s="285"/>
      <c r="P245" s="285"/>
      <c r="Q245" s="285"/>
      <c r="R245" s="285"/>
      <c r="S245" s="285"/>
      <c r="T245" s="285"/>
      <c r="U245" s="285"/>
      <c r="V245" s="285"/>
      <c r="W245" s="285"/>
    </row>
    <row r="246" spans="1:23" ht="47.25">
      <c r="A246" s="62" t="s">
        <v>10</v>
      </c>
      <c r="B246" s="63" t="s">
        <v>437</v>
      </c>
      <c r="C246" s="64" t="s">
        <v>81</v>
      </c>
      <c r="D246" s="64"/>
      <c r="E246" s="63"/>
      <c r="F246" s="63"/>
      <c r="G246" s="63"/>
      <c r="H246" s="64"/>
      <c r="I246" s="88"/>
      <c r="J246" s="44"/>
      <c r="K246" s="44"/>
      <c r="L246" s="265"/>
      <c r="M246" s="265"/>
      <c r="N246" s="265"/>
      <c r="O246" s="265"/>
      <c r="P246" s="265"/>
      <c r="Q246" s="265"/>
      <c r="R246" s="265"/>
      <c r="S246" s="288"/>
      <c r="T246" s="288"/>
      <c r="U246" s="288"/>
      <c r="V246" s="288"/>
      <c r="W246" s="288"/>
    </row>
    <row r="247" spans="1:23" ht="15.75">
      <c r="A247" s="93" t="s">
        <v>29</v>
      </c>
      <c r="B247" s="70" t="s">
        <v>30</v>
      </c>
      <c r="C247" s="81" t="s">
        <v>81</v>
      </c>
      <c r="D247" s="81"/>
      <c r="E247" s="70"/>
      <c r="F247" s="70"/>
      <c r="G247" s="70"/>
      <c r="H247" s="57"/>
      <c r="I247" s="96"/>
      <c r="J247" s="97"/>
      <c r="K247" s="97"/>
      <c r="L247" s="285"/>
      <c r="M247" s="285"/>
      <c r="N247" s="285"/>
      <c r="O247" s="285"/>
      <c r="P247" s="291"/>
      <c r="Q247" s="291"/>
      <c r="R247" s="291"/>
      <c r="S247" s="285"/>
      <c r="T247" s="285"/>
      <c r="U247" s="285"/>
      <c r="V247" s="285"/>
      <c r="W247" s="285"/>
    </row>
    <row r="248" spans="1:23" ht="15.75">
      <c r="A248" s="62" t="s">
        <v>31</v>
      </c>
      <c r="B248" s="63"/>
      <c r="C248" s="64"/>
      <c r="D248" s="64"/>
      <c r="E248" s="63"/>
      <c r="F248" s="63"/>
      <c r="G248" s="63"/>
      <c r="H248" s="64"/>
      <c r="I248" s="88"/>
      <c r="J248" s="44"/>
      <c r="K248" s="44"/>
      <c r="L248" s="288"/>
      <c r="M248" s="288"/>
      <c r="N248" s="288"/>
      <c r="O248" s="288"/>
      <c r="P248" s="265"/>
      <c r="Q248" s="265"/>
      <c r="R248" s="265"/>
      <c r="S248" s="288"/>
      <c r="T248" s="288"/>
      <c r="U248" s="288"/>
      <c r="V248" s="288"/>
      <c r="W248" s="288"/>
    </row>
    <row r="249" spans="1:23" ht="15.75">
      <c r="A249" s="62" t="s">
        <v>14</v>
      </c>
      <c r="B249" s="63"/>
      <c r="C249" s="64"/>
      <c r="D249" s="64"/>
      <c r="E249" s="63"/>
      <c r="F249" s="63"/>
      <c r="G249" s="63"/>
      <c r="H249" s="64"/>
      <c r="I249" s="88"/>
      <c r="J249" s="44"/>
      <c r="K249" s="44"/>
      <c r="L249" s="288"/>
      <c r="M249" s="288"/>
      <c r="N249" s="288"/>
      <c r="O249" s="288"/>
      <c r="P249" s="265"/>
      <c r="Q249" s="265"/>
      <c r="R249" s="265"/>
      <c r="S249" s="288"/>
      <c r="T249" s="288"/>
      <c r="U249" s="288"/>
      <c r="V249" s="288"/>
      <c r="W249" s="288"/>
    </row>
    <row r="250" spans="1:23" ht="15.75">
      <c r="A250" s="93" t="s">
        <v>32</v>
      </c>
      <c r="B250" s="70" t="s">
        <v>33</v>
      </c>
      <c r="C250" s="81" t="s">
        <v>81</v>
      </c>
      <c r="D250" s="81"/>
      <c r="E250" s="70"/>
      <c r="F250" s="70"/>
      <c r="G250" s="70"/>
      <c r="H250" s="57"/>
      <c r="I250" s="96"/>
      <c r="J250" s="97"/>
      <c r="K250" s="97"/>
      <c r="L250" s="285"/>
      <c r="M250" s="285"/>
      <c r="N250" s="285"/>
      <c r="O250" s="285"/>
      <c r="P250" s="291"/>
      <c r="Q250" s="291"/>
      <c r="R250" s="291"/>
      <c r="S250" s="285"/>
      <c r="T250" s="285"/>
      <c r="U250" s="285"/>
      <c r="V250" s="285"/>
      <c r="W250" s="285"/>
    </row>
    <row r="251" spans="1:23" ht="15.75">
      <c r="A251" s="62" t="s">
        <v>15</v>
      </c>
      <c r="B251" s="63"/>
      <c r="C251" s="64"/>
      <c r="D251" s="64"/>
      <c r="E251" s="63"/>
      <c r="F251" s="63"/>
      <c r="G251" s="63"/>
      <c r="H251" s="64"/>
      <c r="I251" s="88"/>
      <c r="J251" s="44"/>
      <c r="K251" s="44"/>
      <c r="L251" s="288"/>
      <c r="M251" s="288"/>
      <c r="N251" s="288"/>
      <c r="O251" s="288"/>
      <c r="P251" s="265"/>
      <c r="Q251" s="265"/>
      <c r="R251" s="265"/>
      <c r="S251" s="288"/>
      <c r="T251" s="288"/>
      <c r="U251" s="288"/>
      <c r="V251" s="288"/>
      <c r="W251" s="288"/>
    </row>
    <row r="252" spans="1:23" ht="15.75">
      <c r="A252" s="46" t="s">
        <v>16</v>
      </c>
      <c r="B252" s="39"/>
      <c r="C252" s="40"/>
      <c r="D252" s="40"/>
      <c r="E252" s="39"/>
      <c r="F252" s="39"/>
      <c r="G252" s="39"/>
      <c r="H252" s="40"/>
      <c r="I252" s="65"/>
      <c r="J252" s="44"/>
      <c r="K252" s="44"/>
      <c r="L252" s="328"/>
      <c r="M252" s="328"/>
      <c r="N252" s="328"/>
      <c r="O252" s="328"/>
      <c r="P252" s="301"/>
      <c r="Q252" s="301"/>
      <c r="R252" s="301"/>
      <c r="S252" s="328"/>
      <c r="T252" s="328"/>
      <c r="U252" s="328"/>
      <c r="V252" s="328"/>
      <c r="W252" s="328"/>
    </row>
    <row r="253" spans="1:23" ht="15.75">
      <c r="A253" s="25" t="s">
        <v>34</v>
      </c>
      <c r="B253" s="50" t="s">
        <v>99</v>
      </c>
      <c r="C253" s="51"/>
      <c r="D253" s="51"/>
      <c r="E253" s="50"/>
      <c r="F253" s="50"/>
      <c r="G253" s="50"/>
      <c r="H253" s="50"/>
      <c r="I253" s="52"/>
      <c r="J253" s="53"/>
      <c r="K253" s="54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</row>
    <row r="254" spans="1:23" ht="15.75">
      <c r="A254" s="62"/>
      <c r="B254" s="63"/>
      <c r="C254" s="64" t="s">
        <v>81</v>
      </c>
      <c r="D254" s="64"/>
      <c r="E254" s="63"/>
      <c r="F254" s="63"/>
      <c r="G254" s="63"/>
      <c r="H254" s="64"/>
      <c r="I254" s="88"/>
      <c r="J254" s="44"/>
      <c r="K254" s="44"/>
      <c r="L254" s="265"/>
      <c r="M254" s="265"/>
      <c r="N254" s="265"/>
      <c r="O254" s="265"/>
      <c r="P254" s="288"/>
      <c r="Q254" s="288"/>
      <c r="R254" s="288"/>
      <c r="S254" s="265"/>
      <c r="T254" s="265"/>
      <c r="U254" s="265"/>
      <c r="V254" s="265"/>
      <c r="W254" s="265"/>
    </row>
    <row r="255" spans="1:23" ht="15.75">
      <c r="A255" s="355" t="s">
        <v>35</v>
      </c>
      <c r="B255" s="639" t="s">
        <v>543</v>
      </c>
      <c r="C255" s="639"/>
      <c r="D255" s="639"/>
      <c r="E255" s="639"/>
      <c r="F255" s="639"/>
      <c r="G255" s="639"/>
      <c r="H255" s="639"/>
      <c r="I255" s="639"/>
      <c r="J255" s="639"/>
      <c r="K255" s="639"/>
      <c r="L255" s="639"/>
      <c r="M255" s="639"/>
      <c r="N255" s="639"/>
      <c r="O255" s="639"/>
      <c r="P255" s="639"/>
      <c r="Q255" s="639"/>
      <c r="R255" s="639"/>
      <c r="S255" s="639"/>
      <c r="T255" s="639"/>
      <c r="U255" s="639"/>
      <c r="V255" s="639"/>
      <c r="W255" s="639"/>
    </row>
    <row r="256" spans="1:23" ht="15.75">
      <c r="A256" s="62"/>
      <c r="B256" s="63"/>
      <c r="C256" s="64" t="s">
        <v>81</v>
      </c>
      <c r="D256" s="64"/>
      <c r="E256" s="63"/>
      <c r="F256" s="63"/>
      <c r="G256" s="63"/>
      <c r="H256" s="64"/>
      <c r="I256" s="88"/>
      <c r="J256" s="44"/>
      <c r="K256" s="44"/>
      <c r="L256" s="265"/>
      <c r="M256" s="265"/>
      <c r="N256" s="265"/>
      <c r="O256" s="265"/>
      <c r="P256" s="288"/>
      <c r="Q256" s="288"/>
      <c r="R256" s="288"/>
      <c r="S256" s="288"/>
      <c r="T256" s="288"/>
      <c r="U256" s="288"/>
      <c r="V256" s="288"/>
      <c r="W256" s="288"/>
    </row>
    <row r="257" spans="1:23" ht="15.75">
      <c r="A257" s="356" t="s">
        <v>130</v>
      </c>
      <c r="B257" s="356" t="s">
        <v>44</v>
      </c>
      <c r="C257" s="356"/>
      <c r="D257" s="356"/>
      <c r="E257" s="356"/>
      <c r="F257" s="356"/>
      <c r="G257" s="356"/>
      <c r="H257" s="356"/>
      <c r="I257" s="356"/>
      <c r="J257" s="356"/>
      <c r="K257" s="356"/>
      <c r="L257" s="356"/>
      <c r="M257" s="356"/>
      <c r="N257" s="356"/>
      <c r="O257" s="323"/>
      <c r="P257" s="323"/>
      <c r="Q257" s="323"/>
      <c r="R257" s="323"/>
      <c r="S257" s="323"/>
      <c r="T257" s="323"/>
      <c r="U257" s="323"/>
      <c r="V257" s="323"/>
      <c r="W257" s="323"/>
    </row>
    <row r="258" spans="1:23" ht="15.75">
      <c r="A258" s="46"/>
      <c r="B258" s="39"/>
      <c r="C258" s="40"/>
      <c r="D258" s="40"/>
      <c r="E258" s="41"/>
      <c r="F258" s="41"/>
      <c r="G258" s="41"/>
      <c r="H258" s="40"/>
      <c r="I258" s="339"/>
      <c r="J258" s="340"/>
      <c r="K258" s="341"/>
      <c r="L258" s="301"/>
      <c r="M258" s="301"/>
      <c r="N258" s="301"/>
      <c r="O258" s="300"/>
      <c r="P258" s="301"/>
      <c r="Q258" s="301"/>
      <c r="R258" s="342"/>
      <c r="S258" s="301"/>
      <c r="T258" s="301"/>
      <c r="U258" s="342"/>
      <c r="V258" s="301"/>
      <c r="W258" s="301"/>
    </row>
    <row r="259" spans="1:23" s="452" customFormat="1" ht="15.75">
      <c r="A259" s="450" t="s">
        <v>569</v>
      </c>
      <c r="B259" s="560" t="s">
        <v>570</v>
      </c>
      <c r="C259" s="561"/>
      <c r="D259" s="561"/>
      <c r="E259" s="561"/>
      <c r="F259" s="561"/>
      <c r="G259" s="561"/>
      <c r="H259" s="561"/>
      <c r="I259" s="561"/>
      <c r="J259" s="561"/>
      <c r="K259" s="562"/>
      <c r="L259" s="461">
        <f>L260+L324</f>
        <v>76323.7</v>
      </c>
      <c r="M259" s="461">
        <f aca="true" t="shared" si="24" ref="M259:W259">M260+M324</f>
        <v>97043.59999999999</v>
      </c>
      <c r="N259" s="461">
        <f t="shared" si="24"/>
        <v>97043.59999999999</v>
      </c>
      <c r="O259" s="461">
        <f t="shared" si="24"/>
        <v>53977.1</v>
      </c>
      <c r="P259" s="461">
        <f t="shared" si="24"/>
        <v>53906.1</v>
      </c>
      <c r="Q259" s="461">
        <f t="shared" si="24"/>
        <v>71</v>
      </c>
      <c r="R259" s="461">
        <f t="shared" si="24"/>
        <v>49696.3</v>
      </c>
      <c r="S259" s="461">
        <f t="shared" si="24"/>
        <v>49625.3</v>
      </c>
      <c r="T259" s="461">
        <f t="shared" si="24"/>
        <v>71</v>
      </c>
      <c r="U259" s="461">
        <f t="shared" si="24"/>
        <v>52585.700000000004</v>
      </c>
      <c r="V259" s="461">
        <f t="shared" si="24"/>
        <v>52514.700000000004</v>
      </c>
      <c r="W259" s="461">
        <f t="shared" si="24"/>
        <v>71</v>
      </c>
    </row>
    <row r="260" spans="1:23" ht="15.75">
      <c r="A260" s="102" t="s">
        <v>9</v>
      </c>
      <c r="B260" s="50" t="s">
        <v>84</v>
      </c>
      <c r="C260" s="51"/>
      <c r="D260" s="51"/>
      <c r="E260" s="50"/>
      <c r="F260" s="50"/>
      <c r="G260" s="50"/>
      <c r="H260" s="50"/>
      <c r="I260" s="52"/>
      <c r="J260" s="53"/>
      <c r="K260" s="54"/>
      <c r="L260" s="462">
        <f>L261</f>
        <v>4334.7</v>
      </c>
      <c r="M260" s="462">
        <f>M261</f>
        <v>4557.3</v>
      </c>
      <c r="N260" s="462">
        <f>N261</f>
        <v>4557.3</v>
      </c>
      <c r="O260" s="462">
        <f aca="true" t="shared" si="25" ref="O260:O265">P260+Q260</f>
        <v>4692.5</v>
      </c>
      <c r="P260" s="462">
        <f>P261</f>
        <v>4621.5</v>
      </c>
      <c r="Q260" s="462">
        <f>Q261</f>
        <v>71</v>
      </c>
      <c r="R260" s="462">
        <f aca="true" t="shared" si="26" ref="R260:R265">S260+T260</f>
        <v>4692.5</v>
      </c>
      <c r="S260" s="462">
        <f>S261</f>
        <v>4621.5</v>
      </c>
      <c r="T260" s="462">
        <f>T261</f>
        <v>71</v>
      </c>
      <c r="U260" s="462">
        <f aca="true" t="shared" si="27" ref="U260:U265">V260+W260</f>
        <v>4692.5</v>
      </c>
      <c r="V260" s="462">
        <f>V261</f>
        <v>4621.5</v>
      </c>
      <c r="W260" s="462">
        <f>W261</f>
        <v>71</v>
      </c>
    </row>
    <row r="261" spans="1:23" ht="15.75">
      <c r="A261" s="106" t="s">
        <v>85</v>
      </c>
      <c r="B261" s="56"/>
      <c r="C261" s="57"/>
      <c r="D261" s="57"/>
      <c r="E261" s="56"/>
      <c r="F261" s="56"/>
      <c r="G261" s="56"/>
      <c r="H261" s="56"/>
      <c r="I261" s="58"/>
      <c r="J261" s="59"/>
      <c r="K261" s="60"/>
      <c r="L261" s="291">
        <f>SUM(L262:L264)</f>
        <v>4334.7</v>
      </c>
      <c r="M261" s="291">
        <f>M262+M263+M264</f>
        <v>4557.3</v>
      </c>
      <c r="N261" s="291">
        <f aca="true" t="shared" si="28" ref="N261:W261">N262+N263+N264</f>
        <v>4557.3</v>
      </c>
      <c r="O261" s="291">
        <f t="shared" si="25"/>
        <v>4692.5</v>
      </c>
      <c r="P261" s="291">
        <f t="shared" si="28"/>
        <v>4621.5</v>
      </c>
      <c r="Q261" s="291">
        <f t="shared" si="28"/>
        <v>71</v>
      </c>
      <c r="R261" s="291">
        <f t="shared" si="26"/>
        <v>4692.5</v>
      </c>
      <c r="S261" s="291">
        <f t="shared" si="28"/>
        <v>4621.5</v>
      </c>
      <c r="T261" s="291">
        <f t="shared" si="28"/>
        <v>71</v>
      </c>
      <c r="U261" s="291">
        <f t="shared" si="27"/>
        <v>4692.5</v>
      </c>
      <c r="V261" s="291">
        <f t="shared" si="28"/>
        <v>4621.5</v>
      </c>
      <c r="W261" s="291">
        <f t="shared" si="28"/>
        <v>71</v>
      </c>
    </row>
    <row r="262" spans="1:23" ht="59.25" customHeight="1">
      <c r="A262" s="110" t="s">
        <v>10</v>
      </c>
      <c r="B262" s="63" t="s">
        <v>86</v>
      </c>
      <c r="C262" s="64" t="s">
        <v>81</v>
      </c>
      <c r="D262" s="64"/>
      <c r="E262" s="71" t="s">
        <v>123</v>
      </c>
      <c r="F262" s="71" t="s">
        <v>126</v>
      </c>
      <c r="G262" s="41" t="s">
        <v>576</v>
      </c>
      <c r="H262" s="42" t="s">
        <v>160</v>
      </c>
      <c r="I262" s="579" t="s">
        <v>577</v>
      </c>
      <c r="J262" s="640" t="s">
        <v>578</v>
      </c>
      <c r="K262" s="579" t="s">
        <v>579</v>
      </c>
      <c r="L262" s="301">
        <v>3784.4</v>
      </c>
      <c r="M262" s="301">
        <v>3929.2</v>
      </c>
      <c r="N262" s="301">
        <v>3929.2</v>
      </c>
      <c r="O262" s="300">
        <f t="shared" si="25"/>
        <v>4140.6</v>
      </c>
      <c r="P262" s="301">
        <v>4069.6</v>
      </c>
      <c r="Q262" s="301">
        <v>71</v>
      </c>
      <c r="R262" s="300">
        <f t="shared" si="26"/>
        <v>4140.6</v>
      </c>
      <c r="S262" s="301">
        <v>4069.6</v>
      </c>
      <c r="T262" s="301">
        <v>71</v>
      </c>
      <c r="U262" s="359">
        <f t="shared" si="27"/>
        <v>4140.6</v>
      </c>
      <c r="V262" s="301">
        <v>4069.6</v>
      </c>
      <c r="W262" s="301">
        <v>71</v>
      </c>
    </row>
    <row r="263" spans="1:23" ht="65.25" customHeight="1">
      <c r="A263" s="114" t="s">
        <v>11</v>
      </c>
      <c r="B263" s="63" t="s">
        <v>87</v>
      </c>
      <c r="C263" s="64" t="s">
        <v>81</v>
      </c>
      <c r="D263" s="64"/>
      <c r="E263" s="71" t="s">
        <v>123</v>
      </c>
      <c r="F263" s="71" t="s">
        <v>126</v>
      </c>
      <c r="G263" s="41" t="s">
        <v>576</v>
      </c>
      <c r="H263" s="42">
        <v>240</v>
      </c>
      <c r="I263" s="580"/>
      <c r="J263" s="641"/>
      <c r="K263" s="580"/>
      <c r="L263" s="301">
        <v>516.1</v>
      </c>
      <c r="M263" s="301">
        <v>597.5</v>
      </c>
      <c r="N263" s="301">
        <v>597.5</v>
      </c>
      <c r="O263" s="300">
        <f t="shared" si="25"/>
        <v>526.3</v>
      </c>
      <c r="P263" s="301">
        <v>526.3</v>
      </c>
      <c r="Q263" s="301">
        <v>0</v>
      </c>
      <c r="R263" s="300">
        <f t="shared" si="26"/>
        <v>526.3</v>
      </c>
      <c r="S263" s="301">
        <v>526.3</v>
      </c>
      <c r="T263" s="357">
        <v>0</v>
      </c>
      <c r="U263" s="359">
        <f t="shared" si="27"/>
        <v>526.3</v>
      </c>
      <c r="V263" s="357">
        <v>526.3</v>
      </c>
      <c r="W263" s="358">
        <v>0</v>
      </c>
    </row>
    <row r="264" spans="1:23" ht="15.75">
      <c r="A264" s="114" t="s">
        <v>28</v>
      </c>
      <c r="B264" s="63" t="s">
        <v>44</v>
      </c>
      <c r="C264" s="64" t="s">
        <v>81</v>
      </c>
      <c r="D264" s="64"/>
      <c r="E264" s="71"/>
      <c r="F264" s="71"/>
      <c r="G264" s="41"/>
      <c r="H264" s="42"/>
      <c r="I264" s="580"/>
      <c r="J264" s="641"/>
      <c r="K264" s="580"/>
      <c r="L264" s="300">
        <f>L265</f>
        <v>34.2</v>
      </c>
      <c r="M264" s="300">
        <f>M265</f>
        <v>30.6</v>
      </c>
      <c r="N264" s="300">
        <f>N265</f>
        <v>30.6</v>
      </c>
      <c r="O264" s="300">
        <f t="shared" si="25"/>
        <v>25.6</v>
      </c>
      <c r="P264" s="300">
        <f>P265</f>
        <v>25.6</v>
      </c>
      <c r="Q264" s="300">
        <f>Q265</f>
        <v>0</v>
      </c>
      <c r="R264" s="300">
        <f t="shared" si="26"/>
        <v>25.6</v>
      </c>
      <c r="S264" s="300">
        <f>S265</f>
        <v>25.6</v>
      </c>
      <c r="T264" s="300">
        <f>T265</f>
        <v>0</v>
      </c>
      <c r="U264" s="359">
        <f t="shared" si="27"/>
        <v>25.6</v>
      </c>
      <c r="V264" s="359">
        <f>V265</f>
        <v>25.6</v>
      </c>
      <c r="W264" s="359">
        <f>W265</f>
        <v>0</v>
      </c>
    </row>
    <row r="265" spans="1:23" ht="54" customHeight="1">
      <c r="A265" s="114" t="s">
        <v>453</v>
      </c>
      <c r="B265" s="63" t="s">
        <v>103</v>
      </c>
      <c r="C265" s="64"/>
      <c r="D265" s="64"/>
      <c r="E265" s="71" t="s">
        <v>123</v>
      </c>
      <c r="F265" s="71" t="s">
        <v>126</v>
      </c>
      <c r="G265" s="41" t="s">
        <v>576</v>
      </c>
      <c r="H265" s="42" t="s">
        <v>580</v>
      </c>
      <c r="I265" s="581"/>
      <c r="J265" s="642"/>
      <c r="K265" s="581"/>
      <c r="L265" s="301">
        <v>34.2</v>
      </c>
      <c r="M265" s="301">
        <v>30.6</v>
      </c>
      <c r="N265" s="301">
        <v>30.6</v>
      </c>
      <c r="O265" s="300">
        <f t="shared" si="25"/>
        <v>25.6</v>
      </c>
      <c r="P265" s="301">
        <v>25.6</v>
      </c>
      <c r="Q265" s="301">
        <v>0</v>
      </c>
      <c r="R265" s="300">
        <f t="shared" si="26"/>
        <v>25.6</v>
      </c>
      <c r="S265" s="301">
        <v>25.6</v>
      </c>
      <c r="T265" s="357">
        <v>0</v>
      </c>
      <c r="U265" s="359">
        <f t="shared" si="27"/>
        <v>25.6</v>
      </c>
      <c r="V265" s="357">
        <v>25.6</v>
      </c>
      <c r="W265" s="358">
        <v>0</v>
      </c>
    </row>
    <row r="266" spans="1:23" ht="15.75">
      <c r="A266" s="106" t="s">
        <v>88</v>
      </c>
      <c r="B266" s="56"/>
      <c r="C266" s="57"/>
      <c r="D266" s="57"/>
      <c r="E266" s="56"/>
      <c r="F266" s="56"/>
      <c r="G266" s="56"/>
      <c r="H266" s="57"/>
      <c r="I266" s="58"/>
      <c r="J266" s="59"/>
      <c r="K266" s="60"/>
      <c r="L266" s="262"/>
      <c r="M266" s="262"/>
      <c r="N266" s="262"/>
      <c r="O266" s="262"/>
      <c r="P266" s="262"/>
      <c r="Q266" s="262"/>
      <c r="R266" s="262"/>
      <c r="S266" s="262"/>
      <c r="T266" s="263"/>
      <c r="U266" s="263"/>
      <c r="V266" s="263"/>
      <c r="W266" s="264"/>
    </row>
    <row r="267" spans="1:23" ht="31.5">
      <c r="A267" s="110" t="s">
        <v>12</v>
      </c>
      <c r="B267" s="63" t="s">
        <v>45</v>
      </c>
      <c r="C267" s="64"/>
      <c r="D267" s="64"/>
      <c r="E267" s="63"/>
      <c r="F267" s="63"/>
      <c r="G267" s="63"/>
      <c r="H267" s="64"/>
      <c r="I267" s="65"/>
      <c r="J267" s="45"/>
      <c r="K267" s="45"/>
      <c r="L267" s="265"/>
      <c r="M267" s="265"/>
      <c r="N267" s="265"/>
      <c r="O267" s="265"/>
      <c r="P267" s="265"/>
      <c r="Q267" s="265"/>
      <c r="R267" s="265"/>
      <c r="S267" s="265"/>
      <c r="T267" s="266"/>
      <c r="U267" s="266"/>
      <c r="V267" s="266"/>
      <c r="W267" s="267"/>
    </row>
    <row r="268" spans="1:23" ht="15.75">
      <c r="A268" s="110" t="s">
        <v>72</v>
      </c>
      <c r="B268" s="63"/>
      <c r="C268" s="64"/>
      <c r="D268" s="64"/>
      <c r="E268" s="63"/>
      <c r="F268" s="63"/>
      <c r="G268" s="63"/>
      <c r="H268" s="64"/>
      <c r="I268" s="65"/>
      <c r="J268" s="45"/>
      <c r="K268" s="45"/>
      <c r="L268" s="265"/>
      <c r="M268" s="265"/>
      <c r="N268" s="265"/>
      <c r="O268" s="265"/>
      <c r="P268" s="265"/>
      <c r="Q268" s="265"/>
      <c r="R268" s="265"/>
      <c r="S268" s="265"/>
      <c r="T268" s="266"/>
      <c r="U268" s="266"/>
      <c r="V268" s="266"/>
      <c r="W268" s="267"/>
    </row>
    <row r="269" spans="1:23" ht="31.5">
      <c r="A269" s="114" t="s">
        <v>13</v>
      </c>
      <c r="B269" s="63" t="s">
        <v>46</v>
      </c>
      <c r="C269" s="64"/>
      <c r="D269" s="64"/>
      <c r="E269" s="63"/>
      <c r="F269" s="63"/>
      <c r="G269" s="63"/>
      <c r="H269" s="64"/>
      <c r="I269" s="68"/>
      <c r="J269" s="68"/>
      <c r="K269" s="69"/>
      <c r="L269" s="268"/>
      <c r="M269" s="268"/>
      <c r="N269" s="268"/>
      <c r="O269" s="268"/>
      <c r="P269" s="268"/>
      <c r="Q269" s="268"/>
      <c r="R269" s="268"/>
      <c r="S269" s="268"/>
      <c r="T269" s="269"/>
      <c r="U269" s="269"/>
      <c r="V269" s="269"/>
      <c r="W269" s="270"/>
    </row>
    <row r="270" spans="1:23" ht="15.75">
      <c r="A270" s="114" t="s">
        <v>73</v>
      </c>
      <c r="B270" s="63"/>
      <c r="C270" s="64"/>
      <c r="D270" s="64"/>
      <c r="E270" s="63"/>
      <c r="F270" s="63"/>
      <c r="G270" s="63"/>
      <c r="H270" s="64"/>
      <c r="I270" s="68"/>
      <c r="J270" s="68"/>
      <c r="K270" s="69"/>
      <c r="L270" s="268"/>
      <c r="M270" s="268"/>
      <c r="N270" s="268"/>
      <c r="O270" s="268"/>
      <c r="P270" s="268"/>
      <c r="Q270" s="268"/>
      <c r="R270" s="268"/>
      <c r="S270" s="268"/>
      <c r="T270" s="269"/>
      <c r="U270" s="269"/>
      <c r="V270" s="269"/>
      <c r="W270" s="270"/>
    </row>
    <row r="271" spans="1:23" ht="15.75">
      <c r="A271" s="114" t="s">
        <v>133</v>
      </c>
      <c r="B271" s="63" t="s">
        <v>44</v>
      </c>
      <c r="C271" s="64"/>
      <c r="D271" s="64"/>
      <c r="E271" s="63"/>
      <c r="F271" s="63"/>
      <c r="G271" s="63"/>
      <c r="H271" s="63"/>
      <c r="I271" s="68"/>
      <c r="J271" s="68"/>
      <c r="K271" s="69"/>
      <c r="L271" s="268"/>
      <c r="M271" s="268"/>
      <c r="N271" s="268"/>
      <c r="O271" s="268"/>
      <c r="P271" s="268"/>
      <c r="Q271" s="268"/>
      <c r="R271" s="268"/>
      <c r="S271" s="268"/>
      <c r="T271" s="269"/>
      <c r="U271" s="269"/>
      <c r="V271" s="269"/>
      <c r="W271" s="270"/>
    </row>
    <row r="272" spans="1:23" ht="15.75">
      <c r="A272" s="120" t="s">
        <v>74</v>
      </c>
      <c r="B272" s="63"/>
      <c r="C272" s="64"/>
      <c r="D272" s="64"/>
      <c r="E272" s="63"/>
      <c r="F272" s="63"/>
      <c r="G272" s="63"/>
      <c r="H272" s="63"/>
      <c r="I272" s="68"/>
      <c r="J272" s="68"/>
      <c r="K272" s="69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71"/>
    </row>
    <row r="273" spans="1:23" ht="15.75">
      <c r="A273" s="633" t="s">
        <v>89</v>
      </c>
      <c r="B273" s="634"/>
      <c r="C273" s="634"/>
      <c r="D273" s="634"/>
      <c r="E273" s="634"/>
      <c r="F273" s="634"/>
      <c r="G273" s="634"/>
      <c r="H273" s="634"/>
      <c r="I273" s="634"/>
      <c r="J273" s="634"/>
      <c r="K273" s="634"/>
      <c r="L273" s="634"/>
      <c r="M273" s="634"/>
      <c r="N273" s="634"/>
      <c r="O273" s="634"/>
      <c r="P273" s="634"/>
      <c r="Q273" s="634"/>
      <c r="R273" s="634"/>
      <c r="S273" s="634"/>
      <c r="T273" s="634"/>
      <c r="U273" s="634"/>
      <c r="V273" s="634"/>
      <c r="W273" s="635"/>
    </row>
    <row r="274" spans="1:23" ht="47.25">
      <c r="A274" s="110" t="s">
        <v>31</v>
      </c>
      <c r="B274" s="63" t="s">
        <v>90</v>
      </c>
      <c r="C274" s="64"/>
      <c r="D274" s="64"/>
      <c r="E274" s="63"/>
      <c r="F274" s="63"/>
      <c r="G274" s="63"/>
      <c r="H274" s="64"/>
      <c r="I274" s="65"/>
      <c r="J274" s="45"/>
      <c r="K274" s="45"/>
      <c r="L274" s="265"/>
      <c r="M274" s="265"/>
      <c r="N274" s="265"/>
      <c r="O274" s="265"/>
      <c r="P274" s="265"/>
      <c r="Q274" s="265"/>
      <c r="R274" s="265"/>
      <c r="S274" s="265"/>
      <c r="T274" s="266"/>
      <c r="U274" s="266"/>
      <c r="V274" s="266"/>
      <c r="W274" s="267"/>
    </row>
    <row r="275" spans="1:23" ht="15.75">
      <c r="A275" s="110" t="s">
        <v>63</v>
      </c>
      <c r="B275" s="63"/>
      <c r="C275" s="64"/>
      <c r="D275" s="64"/>
      <c r="E275" s="63"/>
      <c r="F275" s="63"/>
      <c r="G275" s="63"/>
      <c r="H275" s="64"/>
      <c r="I275" s="65"/>
      <c r="J275" s="45"/>
      <c r="K275" s="45"/>
      <c r="L275" s="265"/>
      <c r="M275" s="265"/>
      <c r="N275" s="265"/>
      <c r="O275" s="265"/>
      <c r="P275" s="265"/>
      <c r="Q275" s="265"/>
      <c r="R275" s="265"/>
      <c r="S275" s="265"/>
      <c r="T275" s="266"/>
      <c r="U275" s="266"/>
      <c r="V275" s="266"/>
      <c r="W275" s="267"/>
    </row>
    <row r="276" spans="1:23" ht="31.5">
      <c r="A276" s="114" t="s">
        <v>14</v>
      </c>
      <c r="B276" s="63" t="s">
        <v>91</v>
      </c>
      <c r="C276" s="64"/>
      <c r="D276" s="64"/>
      <c r="E276" s="63"/>
      <c r="F276" s="63"/>
      <c r="G276" s="63"/>
      <c r="H276" s="64"/>
      <c r="I276" s="68"/>
      <c r="J276" s="68"/>
      <c r="K276" s="69"/>
      <c r="L276" s="268"/>
      <c r="M276" s="268"/>
      <c r="N276" s="268"/>
      <c r="O276" s="268"/>
      <c r="P276" s="268"/>
      <c r="Q276" s="268"/>
      <c r="R276" s="268"/>
      <c r="S276" s="268"/>
      <c r="T276" s="269"/>
      <c r="U276" s="269"/>
      <c r="V276" s="269"/>
      <c r="W276" s="270"/>
    </row>
    <row r="277" spans="1:23" ht="15.75">
      <c r="A277" s="114" t="s">
        <v>64</v>
      </c>
      <c r="B277" s="63"/>
      <c r="C277" s="64"/>
      <c r="D277" s="64"/>
      <c r="E277" s="63"/>
      <c r="F277" s="63"/>
      <c r="G277" s="63"/>
      <c r="H277" s="64"/>
      <c r="I277" s="68"/>
      <c r="J277" s="68"/>
      <c r="K277" s="69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71"/>
    </row>
    <row r="278" spans="1:23" ht="15.75">
      <c r="A278" s="593" t="s">
        <v>92</v>
      </c>
      <c r="B278" s="548"/>
      <c r="C278" s="548"/>
      <c r="D278" s="548"/>
      <c r="E278" s="548"/>
      <c r="F278" s="548"/>
      <c r="G278" s="548"/>
      <c r="H278" s="548"/>
      <c r="I278" s="548"/>
      <c r="J278" s="548"/>
      <c r="K278" s="548"/>
      <c r="L278" s="548"/>
      <c r="M278" s="548"/>
      <c r="N278" s="548"/>
      <c r="O278" s="548"/>
      <c r="P278" s="548"/>
      <c r="Q278" s="548"/>
      <c r="R278" s="548"/>
      <c r="S278" s="548"/>
      <c r="T278" s="548"/>
      <c r="U278" s="548"/>
      <c r="V278" s="548"/>
      <c r="W278" s="594"/>
    </row>
    <row r="279" spans="1:23" ht="15.75">
      <c r="A279" s="569" t="s">
        <v>51</v>
      </c>
      <c r="B279" s="570"/>
      <c r="C279" s="570"/>
      <c r="D279" s="570"/>
      <c r="E279" s="570"/>
      <c r="F279" s="570"/>
      <c r="G279" s="570"/>
      <c r="H279" s="570"/>
      <c r="I279" s="570"/>
      <c r="J279" s="570"/>
      <c r="K279" s="571"/>
      <c r="L279" s="272"/>
      <c r="M279" s="272"/>
      <c r="N279" s="272"/>
      <c r="O279" s="272"/>
      <c r="P279" s="272"/>
      <c r="Q279" s="272"/>
      <c r="R279" s="272"/>
      <c r="S279" s="272"/>
      <c r="T279" s="273"/>
      <c r="U279" s="273"/>
      <c r="V279" s="273"/>
      <c r="W279" s="274"/>
    </row>
    <row r="280" spans="1:23" ht="78.75">
      <c r="A280" s="127" t="s">
        <v>47</v>
      </c>
      <c r="B280" s="63" t="s">
        <v>581</v>
      </c>
      <c r="C280" s="64"/>
      <c r="D280" s="64"/>
      <c r="E280" s="39"/>
      <c r="F280" s="39"/>
      <c r="G280" s="39"/>
      <c r="H280" s="40"/>
      <c r="I280" s="75"/>
      <c r="J280" s="76"/>
      <c r="K280" s="77"/>
      <c r="L280" s="272"/>
      <c r="M280" s="272"/>
      <c r="N280" s="272"/>
      <c r="O280" s="272"/>
      <c r="P280" s="272"/>
      <c r="Q280" s="272"/>
      <c r="R280" s="272"/>
      <c r="S280" s="272"/>
      <c r="T280" s="273"/>
      <c r="U280" s="273"/>
      <c r="V280" s="273"/>
      <c r="W280" s="274"/>
    </row>
    <row r="281" spans="1:23" ht="15.75">
      <c r="A281" s="127" t="s">
        <v>65</v>
      </c>
      <c r="B281" s="63"/>
      <c r="C281" s="64"/>
      <c r="D281" s="64"/>
      <c r="E281" s="39"/>
      <c r="F281" s="39"/>
      <c r="G281" s="39"/>
      <c r="H281" s="40"/>
      <c r="I281" s="75"/>
      <c r="J281" s="76"/>
      <c r="K281" s="77"/>
      <c r="L281" s="272"/>
      <c r="M281" s="272"/>
      <c r="N281" s="272"/>
      <c r="O281" s="272"/>
      <c r="P281" s="272"/>
      <c r="Q281" s="272"/>
      <c r="R281" s="272"/>
      <c r="S281" s="272"/>
      <c r="T281" s="273"/>
      <c r="U281" s="273"/>
      <c r="V281" s="273"/>
      <c r="W281" s="275"/>
    </row>
    <row r="282" spans="1:23" ht="47.25">
      <c r="A282" s="127" t="s">
        <v>48</v>
      </c>
      <c r="B282" s="63" t="s">
        <v>93</v>
      </c>
      <c r="C282" s="64" t="s">
        <v>81</v>
      </c>
      <c r="D282" s="64"/>
      <c r="E282" s="39"/>
      <c r="F282" s="39"/>
      <c r="G282" s="39"/>
      <c r="H282" s="40"/>
      <c r="I282" s="75"/>
      <c r="J282" s="76"/>
      <c r="K282" s="77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5"/>
    </row>
    <row r="283" spans="1:23" ht="15.75">
      <c r="A283" s="127" t="s">
        <v>66</v>
      </c>
      <c r="B283" s="63"/>
      <c r="C283" s="64"/>
      <c r="D283" s="64"/>
      <c r="E283" s="39"/>
      <c r="F283" s="39"/>
      <c r="G283" s="39"/>
      <c r="H283" s="40"/>
      <c r="I283" s="75"/>
      <c r="J283" s="76"/>
      <c r="K283" s="77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5"/>
    </row>
    <row r="284" spans="1:23" ht="31.5">
      <c r="A284" s="127" t="s">
        <v>49</v>
      </c>
      <c r="B284" s="78" t="s">
        <v>50</v>
      </c>
      <c r="C284" s="79" t="s">
        <v>81</v>
      </c>
      <c r="D284" s="79"/>
      <c r="E284" s="39"/>
      <c r="F284" s="39"/>
      <c r="G284" s="39"/>
      <c r="H284" s="40"/>
      <c r="I284" s="75"/>
      <c r="J284" s="76"/>
      <c r="K284" s="77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5"/>
    </row>
    <row r="285" spans="1:23" ht="15.75">
      <c r="A285" s="127" t="s">
        <v>67</v>
      </c>
      <c r="B285" s="78"/>
      <c r="C285" s="79"/>
      <c r="D285" s="79"/>
      <c r="E285" s="39"/>
      <c r="F285" s="39"/>
      <c r="G285" s="39"/>
      <c r="H285" s="40"/>
      <c r="I285" s="75"/>
      <c r="J285" s="76"/>
      <c r="K285" s="77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3"/>
      <c r="W285" s="275"/>
    </row>
    <row r="286" spans="1:23" ht="15.75">
      <c r="A286" s="569" t="s">
        <v>52</v>
      </c>
      <c r="B286" s="570"/>
      <c r="C286" s="570"/>
      <c r="D286" s="570"/>
      <c r="E286" s="570"/>
      <c r="F286" s="570"/>
      <c r="G286" s="570"/>
      <c r="H286" s="570"/>
      <c r="I286" s="570"/>
      <c r="J286" s="570"/>
      <c r="K286" s="571"/>
      <c r="L286" s="272"/>
      <c r="M286" s="272"/>
      <c r="N286" s="272"/>
      <c r="O286" s="272"/>
      <c r="P286" s="272"/>
      <c r="Q286" s="272"/>
      <c r="R286" s="272"/>
      <c r="S286" s="272"/>
      <c r="T286" s="273"/>
      <c r="U286" s="273"/>
      <c r="V286" s="273"/>
      <c r="W286" s="274"/>
    </row>
    <row r="287" spans="1:23" ht="78.75">
      <c r="A287" s="127" t="s">
        <v>53</v>
      </c>
      <c r="B287" s="63" t="s">
        <v>131</v>
      </c>
      <c r="C287" s="64"/>
      <c r="D287" s="64"/>
      <c r="E287" s="39"/>
      <c r="F287" s="39"/>
      <c r="G287" s="39"/>
      <c r="H287" s="40"/>
      <c r="I287" s="75"/>
      <c r="J287" s="76"/>
      <c r="K287" s="77"/>
      <c r="L287" s="272"/>
      <c r="M287" s="272"/>
      <c r="N287" s="272"/>
      <c r="O287" s="272"/>
      <c r="P287" s="272"/>
      <c r="Q287" s="272"/>
      <c r="R287" s="272"/>
      <c r="S287" s="272"/>
      <c r="T287" s="273"/>
      <c r="U287" s="273"/>
      <c r="V287" s="273"/>
      <c r="W287" s="274"/>
    </row>
    <row r="288" spans="1:23" ht="15.75">
      <c r="A288" s="127" t="s">
        <v>68</v>
      </c>
      <c r="B288" s="63"/>
      <c r="C288" s="64"/>
      <c r="D288" s="64"/>
      <c r="E288" s="39"/>
      <c r="F288" s="39"/>
      <c r="G288" s="39"/>
      <c r="H288" s="40"/>
      <c r="I288" s="75"/>
      <c r="J288" s="76"/>
      <c r="K288" s="77"/>
      <c r="L288" s="272"/>
      <c r="M288" s="272"/>
      <c r="N288" s="272"/>
      <c r="O288" s="272"/>
      <c r="P288" s="272"/>
      <c r="Q288" s="272"/>
      <c r="R288" s="272"/>
      <c r="S288" s="272"/>
      <c r="T288" s="273"/>
      <c r="U288" s="273"/>
      <c r="V288" s="273"/>
      <c r="W288" s="275"/>
    </row>
    <row r="289" spans="1:23" ht="47.25">
      <c r="A289" s="127" t="s">
        <v>56</v>
      </c>
      <c r="B289" s="63" t="s">
        <v>433</v>
      </c>
      <c r="C289" s="64" t="s">
        <v>81</v>
      </c>
      <c r="D289" s="64"/>
      <c r="E289" s="39"/>
      <c r="F289" s="39"/>
      <c r="G289" s="39"/>
      <c r="H289" s="40"/>
      <c r="I289" s="75"/>
      <c r="J289" s="76"/>
      <c r="K289" s="77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5"/>
    </row>
    <row r="290" spans="1:23" ht="15.75">
      <c r="A290" s="127" t="s">
        <v>69</v>
      </c>
      <c r="B290" s="63"/>
      <c r="C290" s="64"/>
      <c r="D290" s="64"/>
      <c r="E290" s="39"/>
      <c r="F290" s="39"/>
      <c r="G290" s="39"/>
      <c r="H290" s="40"/>
      <c r="I290" s="75"/>
      <c r="J290" s="76"/>
      <c r="K290" s="77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5"/>
    </row>
    <row r="291" spans="1:23" ht="31.5">
      <c r="A291" s="127" t="s">
        <v>55</v>
      </c>
      <c r="B291" s="78" t="s">
        <v>54</v>
      </c>
      <c r="C291" s="79" t="s">
        <v>81</v>
      </c>
      <c r="D291" s="79"/>
      <c r="E291" s="39"/>
      <c r="F291" s="39"/>
      <c r="G291" s="39"/>
      <c r="H291" s="40"/>
      <c r="I291" s="75"/>
      <c r="J291" s="76"/>
      <c r="K291" s="77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5"/>
    </row>
    <row r="292" spans="1:23" ht="15.75">
      <c r="A292" s="127" t="s">
        <v>70</v>
      </c>
      <c r="B292" s="78"/>
      <c r="C292" s="79"/>
      <c r="D292" s="79"/>
      <c r="E292" s="39"/>
      <c r="F292" s="39"/>
      <c r="G292" s="39"/>
      <c r="H292" s="40"/>
      <c r="I292" s="75"/>
      <c r="J292" s="76"/>
      <c r="K292" s="77"/>
      <c r="L292" s="272"/>
      <c r="M292" s="272"/>
      <c r="N292" s="272"/>
      <c r="O292" s="272"/>
      <c r="P292" s="272"/>
      <c r="Q292" s="272"/>
      <c r="R292" s="272"/>
      <c r="S292" s="272"/>
      <c r="T292" s="273"/>
      <c r="U292" s="273"/>
      <c r="V292" s="273"/>
      <c r="W292" s="275"/>
    </row>
    <row r="293" spans="1:23" ht="15.75">
      <c r="A293" s="569" t="s">
        <v>95</v>
      </c>
      <c r="B293" s="570"/>
      <c r="C293" s="570"/>
      <c r="D293" s="570"/>
      <c r="E293" s="570"/>
      <c r="F293" s="570"/>
      <c r="G293" s="570"/>
      <c r="H293" s="570"/>
      <c r="I293" s="570"/>
      <c r="J293" s="570"/>
      <c r="K293" s="571"/>
      <c r="L293" s="272"/>
      <c r="M293" s="272"/>
      <c r="N293" s="272"/>
      <c r="O293" s="272"/>
      <c r="P293" s="272"/>
      <c r="Q293" s="272"/>
      <c r="R293" s="272"/>
      <c r="S293" s="272"/>
      <c r="T293" s="273"/>
      <c r="U293" s="273"/>
      <c r="V293" s="273"/>
      <c r="W293" s="274"/>
    </row>
    <row r="294" spans="1:23" ht="15.75">
      <c r="A294" s="127" t="s">
        <v>57</v>
      </c>
      <c r="B294" s="63"/>
      <c r="C294" s="64" t="s">
        <v>81</v>
      </c>
      <c r="D294" s="64"/>
      <c r="E294" s="39"/>
      <c r="F294" s="39"/>
      <c r="G294" s="39"/>
      <c r="H294" s="40"/>
      <c r="I294" s="75"/>
      <c r="J294" s="76"/>
      <c r="K294" s="77"/>
      <c r="L294" s="272"/>
      <c r="M294" s="272"/>
      <c r="N294" s="272"/>
      <c r="O294" s="272"/>
      <c r="P294" s="272"/>
      <c r="Q294" s="272"/>
      <c r="R294" s="272"/>
      <c r="S294" s="272"/>
      <c r="T294" s="273"/>
      <c r="U294" s="273"/>
      <c r="V294" s="273"/>
      <c r="W294" s="274"/>
    </row>
    <row r="295" spans="1:23" ht="15.75">
      <c r="A295" s="593" t="s">
        <v>96</v>
      </c>
      <c r="B295" s="548"/>
      <c r="C295" s="548"/>
      <c r="D295" s="548"/>
      <c r="E295" s="548"/>
      <c r="F295" s="548"/>
      <c r="G295" s="548"/>
      <c r="H295" s="548"/>
      <c r="I295" s="548"/>
      <c r="J295" s="548"/>
      <c r="K295" s="548"/>
      <c r="L295" s="548"/>
      <c r="M295" s="548"/>
      <c r="N295" s="548"/>
      <c r="O295" s="548"/>
      <c r="P295" s="548"/>
      <c r="Q295" s="548"/>
      <c r="R295" s="548"/>
      <c r="S295" s="548"/>
      <c r="T295" s="548"/>
      <c r="U295" s="548"/>
      <c r="V295" s="548"/>
      <c r="W295" s="594"/>
    </row>
    <row r="296" spans="1:23" ht="15.75">
      <c r="A296" s="133" t="s">
        <v>17</v>
      </c>
      <c r="B296" s="63"/>
      <c r="C296" s="64" t="s">
        <v>81</v>
      </c>
      <c r="D296" s="64"/>
      <c r="E296" s="39"/>
      <c r="F296" s="39"/>
      <c r="G296" s="39"/>
      <c r="H296" s="40"/>
      <c r="I296" s="75"/>
      <c r="J296" s="76"/>
      <c r="K296" s="77"/>
      <c r="L296" s="272"/>
      <c r="M296" s="272"/>
      <c r="N296" s="272"/>
      <c r="O296" s="272"/>
      <c r="P296" s="272"/>
      <c r="Q296" s="272"/>
      <c r="R296" s="272"/>
      <c r="S296" s="272"/>
      <c r="T296" s="273"/>
      <c r="U296" s="273"/>
      <c r="V296" s="273"/>
      <c r="W296" s="274"/>
    </row>
    <row r="297" spans="1:23" ht="15.75">
      <c r="A297" s="133" t="s">
        <v>18</v>
      </c>
      <c r="B297" s="63"/>
      <c r="C297" s="64" t="s">
        <v>81</v>
      </c>
      <c r="D297" s="64"/>
      <c r="E297" s="39"/>
      <c r="F297" s="39"/>
      <c r="G297" s="39"/>
      <c r="H297" s="40"/>
      <c r="I297" s="75"/>
      <c r="J297" s="76"/>
      <c r="K297" s="77"/>
      <c r="L297" s="272"/>
      <c r="M297" s="272"/>
      <c r="N297" s="272"/>
      <c r="O297" s="272"/>
      <c r="P297" s="272"/>
      <c r="Q297" s="272"/>
      <c r="R297" s="272"/>
      <c r="S297" s="272"/>
      <c r="T297" s="273"/>
      <c r="U297" s="273"/>
      <c r="V297" s="273"/>
      <c r="W297" s="274"/>
    </row>
    <row r="298" spans="1:23" ht="15.75">
      <c r="A298" s="547" t="s">
        <v>166</v>
      </c>
      <c r="B298" s="548"/>
      <c r="C298" s="548"/>
      <c r="D298" s="548"/>
      <c r="E298" s="548"/>
      <c r="F298" s="548"/>
      <c r="G298" s="548"/>
      <c r="H298" s="548"/>
      <c r="I298" s="548"/>
      <c r="J298" s="548"/>
      <c r="K298" s="549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</row>
    <row r="299" spans="1:23" ht="15.75">
      <c r="A299" s="80" t="s">
        <v>167</v>
      </c>
      <c r="B299" s="63"/>
      <c r="C299" s="64"/>
      <c r="D299" s="64"/>
      <c r="E299" s="39"/>
      <c r="F299" s="39"/>
      <c r="G299" s="39"/>
      <c r="H299" s="40"/>
      <c r="I299" s="75"/>
      <c r="J299" s="76"/>
      <c r="K299" s="77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</row>
    <row r="300" spans="1:23" ht="15.75">
      <c r="A300" s="80" t="s">
        <v>168</v>
      </c>
      <c r="B300" s="63"/>
      <c r="C300" s="64"/>
      <c r="D300" s="64"/>
      <c r="E300" s="39"/>
      <c r="F300" s="39"/>
      <c r="G300" s="39"/>
      <c r="H300" s="40"/>
      <c r="I300" s="75"/>
      <c r="J300" s="76"/>
      <c r="K300" s="77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</row>
    <row r="301" spans="1:23" ht="15.75">
      <c r="A301" s="102" t="s">
        <v>19</v>
      </c>
      <c r="B301" s="50" t="s">
        <v>20</v>
      </c>
      <c r="C301" s="51"/>
      <c r="D301" s="51"/>
      <c r="E301" s="50"/>
      <c r="F301" s="50"/>
      <c r="G301" s="50"/>
      <c r="H301" s="50"/>
      <c r="I301" s="52"/>
      <c r="J301" s="53"/>
      <c r="K301" s="54"/>
      <c r="L301" s="259"/>
      <c r="M301" s="259"/>
      <c r="N301" s="259"/>
      <c r="O301" s="259"/>
      <c r="P301" s="259"/>
      <c r="Q301" s="259"/>
      <c r="R301" s="259"/>
      <c r="S301" s="259"/>
      <c r="T301" s="260"/>
      <c r="U301" s="260"/>
      <c r="V301" s="260"/>
      <c r="W301" s="261"/>
    </row>
    <row r="302" spans="1:23" ht="31.5">
      <c r="A302" s="106" t="s">
        <v>21</v>
      </c>
      <c r="B302" s="70" t="s">
        <v>58</v>
      </c>
      <c r="C302" s="81" t="s">
        <v>81</v>
      </c>
      <c r="D302" s="81"/>
      <c r="E302" s="56"/>
      <c r="F302" s="56"/>
      <c r="G302" s="56"/>
      <c r="H302" s="57"/>
      <c r="I302" s="58"/>
      <c r="J302" s="59"/>
      <c r="K302" s="60"/>
      <c r="L302" s="262"/>
      <c r="M302" s="262"/>
      <c r="N302" s="262"/>
      <c r="O302" s="262"/>
      <c r="P302" s="262"/>
      <c r="Q302" s="262"/>
      <c r="R302" s="262"/>
      <c r="S302" s="262"/>
      <c r="T302" s="263"/>
      <c r="U302" s="263"/>
      <c r="V302" s="263"/>
      <c r="W302" s="264"/>
    </row>
    <row r="303" spans="1:23" ht="15.75">
      <c r="A303" s="127" t="s">
        <v>10</v>
      </c>
      <c r="B303" s="63"/>
      <c r="C303" s="64"/>
      <c r="D303" s="64"/>
      <c r="E303" s="39"/>
      <c r="F303" s="39"/>
      <c r="G303" s="39"/>
      <c r="H303" s="40"/>
      <c r="I303" s="75"/>
      <c r="J303" s="76"/>
      <c r="K303" s="77"/>
      <c r="L303" s="272"/>
      <c r="M303" s="272"/>
      <c r="N303" s="272"/>
      <c r="O303" s="272"/>
      <c r="P303" s="272"/>
      <c r="Q303" s="272"/>
      <c r="R303" s="272"/>
      <c r="S303" s="272"/>
      <c r="T303" s="273"/>
      <c r="U303" s="273"/>
      <c r="V303" s="273"/>
      <c r="W303" s="274"/>
    </row>
    <row r="304" spans="1:23" ht="15.75">
      <c r="A304" s="127" t="s">
        <v>11</v>
      </c>
      <c r="B304" s="63"/>
      <c r="C304" s="64"/>
      <c r="D304" s="64"/>
      <c r="E304" s="39"/>
      <c r="F304" s="39"/>
      <c r="G304" s="39"/>
      <c r="H304" s="40"/>
      <c r="I304" s="75"/>
      <c r="J304" s="76"/>
      <c r="K304" s="77"/>
      <c r="L304" s="272"/>
      <c r="M304" s="272"/>
      <c r="N304" s="272"/>
      <c r="O304" s="272"/>
      <c r="P304" s="272"/>
      <c r="Q304" s="272"/>
      <c r="R304" s="272"/>
      <c r="S304" s="272"/>
      <c r="T304" s="273"/>
      <c r="U304" s="273"/>
      <c r="V304" s="273"/>
      <c r="W304" s="274"/>
    </row>
    <row r="305" spans="1:23" ht="47.25">
      <c r="A305" s="106" t="s">
        <v>22</v>
      </c>
      <c r="B305" s="70" t="s">
        <v>71</v>
      </c>
      <c r="C305" s="81" t="s">
        <v>81</v>
      </c>
      <c r="D305" s="81"/>
      <c r="E305" s="56"/>
      <c r="F305" s="56"/>
      <c r="G305" s="56"/>
      <c r="H305" s="57"/>
      <c r="I305" s="58"/>
      <c r="J305" s="59"/>
      <c r="K305" s="60"/>
      <c r="L305" s="262"/>
      <c r="M305" s="262"/>
      <c r="N305" s="262"/>
      <c r="O305" s="262"/>
      <c r="P305" s="262"/>
      <c r="Q305" s="262"/>
      <c r="R305" s="262"/>
      <c r="S305" s="262"/>
      <c r="T305" s="263"/>
      <c r="U305" s="263"/>
      <c r="V305" s="263"/>
      <c r="W305" s="264"/>
    </row>
    <row r="306" spans="1:23" ht="15.75">
      <c r="A306" s="127" t="s">
        <v>12</v>
      </c>
      <c r="B306" s="63"/>
      <c r="C306" s="64"/>
      <c r="D306" s="64"/>
      <c r="E306" s="39"/>
      <c r="F306" s="39"/>
      <c r="G306" s="39"/>
      <c r="H306" s="40"/>
      <c r="I306" s="75"/>
      <c r="J306" s="76"/>
      <c r="K306" s="77"/>
      <c r="L306" s="272"/>
      <c r="M306" s="272"/>
      <c r="N306" s="272"/>
      <c r="O306" s="272"/>
      <c r="P306" s="272"/>
      <c r="Q306" s="272"/>
      <c r="R306" s="272"/>
      <c r="S306" s="272"/>
      <c r="T306" s="273"/>
      <c r="U306" s="273"/>
      <c r="V306" s="273"/>
      <c r="W306" s="274"/>
    </row>
    <row r="307" spans="1:23" ht="15.75">
      <c r="A307" s="127" t="s">
        <v>13</v>
      </c>
      <c r="B307" s="63"/>
      <c r="C307" s="64"/>
      <c r="D307" s="64"/>
      <c r="E307" s="39"/>
      <c r="F307" s="39"/>
      <c r="G307" s="39"/>
      <c r="H307" s="40"/>
      <c r="I307" s="75"/>
      <c r="J307" s="76"/>
      <c r="K307" s="77"/>
      <c r="L307" s="272"/>
      <c r="M307" s="272"/>
      <c r="N307" s="272"/>
      <c r="O307" s="272"/>
      <c r="P307" s="272"/>
      <c r="Q307" s="272"/>
      <c r="R307" s="272"/>
      <c r="S307" s="272"/>
      <c r="T307" s="273"/>
      <c r="U307" s="273"/>
      <c r="V307" s="273"/>
      <c r="W307" s="274"/>
    </row>
    <row r="308" spans="1:23" ht="31.5">
      <c r="A308" s="106" t="s">
        <v>29</v>
      </c>
      <c r="B308" s="70" t="s">
        <v>61</v>
      </c>
      <c r="C308" s="81" t="s">
        <v>81</v>
      </c>
      <c r="D308" s="81"/>
      <c r="E308" s="70"/>
      <c r="F308" s="70"/>
      <c r="G308" s="70"/>
      <c r="H308" s="57"/>
      <c r="I308" s="84"/>
      <c r="J308" s="85"/>
      <c r="K308" s="86"/>
      <c r="L308" s="276"/>
      <c r="M308" s="276"/>
      <c r="N308" s="276"/>
      <c r="O308" s="276"/>
      <c r="P308" s="276"/>
      <c r="Q308" s="276"/>
      <c r="R308" s="276"/>
      <c r="S308" s="276"/>
      <c r="T308" s="277"/>
      <c r="U308" s="277"/>
      <c r="V308" s="277"/>
      <c r="W308" s="278"/>
    </row>
    <row r="309" spans="1:23" ht="15.75">
      <c r="A309" s="127" t="s">
        <v>31</v>
      </c>
      <c r="B309" s="63"/>
      <c r="C309" s="64"/>
      <c r="D309" s="64"/>
      <c r="E309" s="39"/>
      <c r="F309" s="39"/>
      <c r="G309" s="39"/>
      <c r="H309" s="40"/>
      <c r="I309" s="75"/>
      <c r="J309" s="76"/>
      <c r="K309" s="77"/>
      <c r="L309" s="272"/>
      <c r="M309" s="272"/>
      <c r="N309" s="272"/>
      <c r="O309" s="272"/>
      <c r="P309" s="272"/>
      <c r="Q309" s="272"/>
      <c r="R309" s="272"/>
      <c r="S309" s="272"/>
      <c r="T309" s="273"/>
      <c r="U309" s="273"/>
      <c r="V309" s="273"/>
      <c r="W309" s="274"/>
    </row>
    <row r="310" spans="1:23" ht="15.75">
      <c r="A310" s="127" t="s">
        <v>14</v>
      </c>
      <c r="B310" s="63"/>
      <c r="C310" s="64"/>
      <c r="D310" s="64"/>
      <c r="E310" s="39"/>
      <c r="F310" s="39"/>
      <c r="G310" s="39"/>
      <c r="H310" s="40"/>
      <c r="I310" s="75"/>
      <c r="J310" s="76"/>
      <c r="K310" s="77"/>
      <c r="L310" s="272"/>
      <c r="M310" s="272"/>
      <c r="N310" s="272"/>
      <c r="O310" s="272"/>
      <c r="P310" s="272"/>
      <c r="Q310" s="272"/>
      <c r="R310" s="272"/>
      <c r="S310" s="272"/>
      <c r="T310" s="273"/>
      <c r="U310" s="273"/>
      <c r="V310" s="273"/>
      <c r="W310" s="274"/>
    </row>
    <row r="311" spans="1:23" ht="15.75">
      <c r="A311" s="106" t="s">
        <v>32</v>
      </c>
      <c r="B311" s="70" t="s">
        <v>59</v>
      </c>
      <c r="C311" s="81" t="s">
        <v>81</v>
      </c>
      <c r="D311" s="81"/>
      <c r="E311" s="70"/>
      <c r="F311" s="70"/>
      <c r="G311" s="70"/>
      <c r="H311" s="57"/>
      <c r="I311" s="84"/>
      <c r="J311" s="85"/>
      <c r="K311" s="86"/>
      <c r="L311" s="276"/>
      <c r="M311" s="276"/>
      <c r="N311" s="276"/>
      <c r="O311" s="276"/>
      <c r="P311" s="276"/>
      <c r="Q311" s="276"/>
      <c r="R311" s="276"/>
      <c r="S311" s="276"/>
      <c r="T311" s="277"/>
      <c r="U311" s="277"/>
      <c r="V311" s="277"/>
      <c r="W311" s="278"/>
    </row>
    <row r="312" spans="1:23" ht="15.75">
      <c r="A312" s="127" t="s">
        <v>15</v>
      </c>
      <c r="B312" s="39"/>
      <c r="C312" s="40"/>
      <c r="D312" s="40"/>
      <c r="E312" s="39"/>
      <c r="F312" s="39"/>
      <c r="G312" s="39"/>
      <c r="H312" s="40"/>
      <c r="I312" s="75"/>
      <c r="J312" s="76"/>
      <c r="K312" s="77"/>
      <c r="L312" s="272"/>
      <c r="M312" s="272"/>
      <c r="N312" s="272"/>
      <c r="O312" s="272"/>
      <c r="P312" s="272"/>
      <c r="Q312" s="272"/>
      <c r="R312" s="272"/>
      <c r="S312" s="272"/>
      <c r="T312" s="273"/>
      <c r="U312" s="273"/>
      <c r="V312" s="273"/>
      <c r="W312" s="274"/>
    </row>
    <row r="313" spans="1:23" ht="15.75">
      <c r="A313" s="127" t="s">
        <v>16</v>
      </c>
      <c r="B313" s="39"/>
      <c r="C313" s="40"/>
      <c r="D313" s="40"/>
      <c r="E313" s="39"/>
      <c r="F313" s="39"/>
      <c r="G313" s="39"/>
      <c r="H313" s="39"/>
      <c r="I313" s="75"/>
      <c r="J313" s="76"/>
      <c r="K313" s="77"/>
      <c r="L313" s="272"/>
      <c r="M313" s="272"/>
      <c r="N313" s="272"/>
      <c r="O313" s="272"/>
      <c r="P313" s="272"/>
      <c r="Q313" s="272"/>
      <c r="R313" s="272"/>
      <c r="S313" s="272"/>
      <c r="T313" s="273"/>
      <c r="U313" s="273"/>
      <c r="V313" s="273"/>
      <c r="W313" s="274"/>
    </row>
    <row r="314" spans="1:23" ht="15.75">
      <c r="A314" s="106" t="s">
        <v>62</v>
      </c>
      <c r="B314" s="70" t="s">
        <v>60</v>
      </c>
      <c r="C314" s="81" t="s">
        <v>81</v>
      </c>
      <c r="D314" s="81"/>
      <c r="E314" s="56"/>
      <c r="F314" s="56"/>
      <c r="G314" s="56"/>
      <c r="H314" s="57"/>
      <c r="I314" s="58"/>
      <c r="J314" s="59"/>
      <c r="K314" s="60"/>
      <c r="L314" s="262"/>
      <c r="M314" s="262"/>
      <c r="N314" s="262"/>
      <c r="O314" s="262"/>
      <c r="P314" s="262"/>
      <c r="Q314" s="262"/>
      <c r="R314" s="262"/>
      <c r="S314" s="262"/>
      <c r="T314" s="263"/>
      <c r="U314" s="263"/>
      <c r="V314" s="263"/>
      <c r="W314" s="264"/>
    </row>
    <row r="315" spans="1:23" ht="15.75">
      <c r="A315" s="127" t="s">
        <v>17</v>
      </c>
      <c r="B315" s="63"/>
      <c r="C315" s="64"/>
      <c r="D315" s="64"/>
      <c r="E315" s="39"/>
      <c r="F315" s="39"/>
      <c r="G315" s="39"/>
      <c r="H315" s="40"/>
      <c r="I315" s="75"/>
      <c r="J315" s="76"/>
      <c r="K315" s="77"/>
      <c r="L315" s="272"/>
      <c r="M315" s="272"/>
      <c r="N315" s="272"/>
      <c r="O315" s="272"/>
      <c r="P315" s="272"/>
      <c r="Q315" s="272"/>
      <c r="R315" s="272"/>
      <c r="S315" s="272"/>
      <c r="T315" s="273"/>
      <c r="U315" s="273"/>
      <c r="V315" s="273"/>
      <c r="W315" s="274"/>
    </row>
    <row r="316" spans="1:23" ht="15.75">
      <c r="A316" s="127" t="s">
        <v>18</v>
      </c>
      <c r="B316" s="39"/>
      <c r="C316" s="40"/>
      <c r="D316" s="40"/>
      <c r="E316" s="39"/>
      <c r="F316" s="39"/>
      <c r="G316" s="39"/>
      <c r="H316" s="39"/>
      <c r="I316" s="75"/>
      <c r="J316" s="76"/>
      <c r="K316" s="77"/>
      <c r="L316" s="272"/>
      <c r="M316" s="272"/>
      <c r="N316" s="272"/>
      <c r="O316" s="272"/>
      <c r="P316" s="272"/>
      <c r="Q316" s="272"/>
      <c r="R316" s="272"/>
      <c r="S316" s="272"/>
      <c r="T316" s="273"/>
      <c r="U316" s="273"/>
      <c r="V316" s="273"/>
      <c r="W316" s="274"/>
    </row>
    <row r="317" spans="1:23" ht="15.75">
      <c r="A317" s="102" t="s">
        <v>23</v>
      </c>
      <c r="B317" s="50" t="s">
        <v>169</v>
      </c>
      <c r="C317" s="51"/>
      <c r="D317" s="51"/>
      <c r="E317" s="50"/>
      <c r="F317" s="50"/>
      <c r="G317" s="50"/>
      <c r="H317" s="50"/>
      <c r="I317" s="52"/>
      <c r="J317" s="53"/>
      <c r="K317" s="54"/>
      <c r="L317" s="279"/>
      <c r="M317" s="279"/>
      <c r="N317" s="279"/>
      <c r="O317" s="279"/>
      <c r="P317" s="279"/>
      <c r="Q317" s="279"/>
      <c r="R317" s="279"/>
      <c r="S317" s="279"/>
      <c r="T317" s="280"/>
      <c r="U317" s="280"/>
      <c r="V317" s="280"/>
      <c r="W317" s="281"/>
    </row>
    <row r="318" spans="1:23" ht="47.25">
      <c r="A318" s="106" t="s">
        <v>21</v>
      </c>
      <c r="B318" s="70" t="s">
        <v>97</v>
      </c>
      <c r="C318" s="81" t="s">
        <v>81</v>
      </c>
      <c r="D318" s="81"/>
      <c r="E318" s="56"/>
      <c r="F318" s="56"/>
      <c r="G318" s="56"/>
      <c r="H318" s="57"/>
      <c r="I318" s="58"/>
      <c r="J318" s="59"/>
      <c r="K318" s="60"/>
      <c r="L318" s="262"/>
      <c r="M318" s="262"/>
      <c r="N318" s="262"/>
      <c r="O318" s="262"/>
      <c r="P318" s="262"/>
      <c r="Q318" s="262"/>
      <c r="R318" s="262"/>
      <c r="S318" s="262"/>
      <c r="T318" s="263"/>
      <c r="U318" s="263"/>
      <c r="V318" s="263"/>
      <c r="W318" s="264"/>
    </row>
    <row r="319" spans="1:23" ht="15.75">
      <c r="A319" s="110" t="s">
        <v>10</v>
      </c>
      <c r="B319" s="63"/>
      <c r="C319" s="64"/>
      <c r="D319" s="64"/>
      <c r="E319" s="63"/>
      <c r="F319" s="63"/>
      <c r="G319" s="63"/>
      <c r="H319" s="64"/>
      <c r="I319" s="88"/>
      <c r="J319" s="44"/>
      <c r="K319" s="44"/>
      <c r="L319" s="288"/>
      <c r="M319" s="288"/>
      <c r="N319" s="288"/>
      <c r="O319" s="288"/>
      <c r="P319" s="288"/>
      <c r="Q319" s="288"/>
      <c r="R319" s="288"/>
      <c r="S319" s="288"/>
      <c r="T319" s="289"/>
      <c r="U319" s="289"/>
      <c r="V319" s="289"/>
      <c r="W319" s="290"/>
    </row>
    <row r="320" spans="1:23" ht="15.75">
      <c r="A320" s="110" t="s">
        <v>11</v>
      </c>
      <c r="B320" s="63"/>
      <c r="C320" s="64"/>
      <c r="D320" s="64"/>
      <c r="E320" s="63"/>
      <c r="F320" s="63"/>
      <c r="G320" s="63"/>
      <c r="H320" s="64"/>
      <c r="I320" s="88"/>
      <c r="J320" s="44"/>
      <c r="K320" s="44"/>
      <c r="L320" s="288"/>
      <c r="M320" s="288"/>
      <c r="N320" s="288"/>
      <c r="O320" s="288"/>
      <c r="P320" s="288"/>
      <c r="Q320" s="288"/>
      <c r="R320" s="288"/>
      <c r="S320" s="288"/>
      <c r="T320" s="289"/>
      <c r="U320" s="289"/>
      <c r="V320" s="289"/>
      <c r="W320" s="290"/>
    </row>
    <row r="321" spans="1:23" ht="78.75">
      <c r="A321" s="106" t="s">
        <v>22</v>
      </c>
      <c r="B321" s="70" t="s">
        <v>98</v>
      </c>
      <c r="C321" s="81" t="s">
        <v>81</v>
      </c>
      <c r="D321" s="81"/>
      <c r="E321" s="56"/>
      <c r="F321" s="56"/>
      <c r="G321" s="56"/>
      <c r="H321" s="57"/>
      <c r="I321" s="58"/>
      <c r="J321" s="59"/>
      <c r="K321" s="60"/>
      <c r="L321" s="262"/>
      <c r="M321" s="262"/>
      <c r="N321" s="262"/>
      <c r="O321" s="262"/>
      <c r="P321" s="262"/>
      <c r="Q321" s="262"/>
      <c r="R321" s="262"/>
      <c r="S321" s="262"/>
      <c r="T321" s="263"/>
      <c r="U321" s="263"/>
      <c r="V321" s="263"/>
      <c r="W321" s="264"/>
    </row>
    <row r="322" spans="1:23" ht="15.75">
      <c r="A322" s="127" t="s">
        <v>12</v>
      </c>
      <c r="B322" s="39"/>
      <c r="C322" s="40"/>
      <c r="D322" s="40"/>
      <c r="E322" s="39"/>
      <c r="F322" s="39"/>
      <c r="G322" s="39"/>
      <c r="H322" s="40"/>
      <c r="I322" s="75"/>
      <c r="J322" s="76"/>
      <c r="K322" s="77"/>
      <c r="L322" s="272"/>
      <c r="M322" s="272"/>
      <c r="N322" s="272"/>
      <c r="O322" s="272"/>
      <c r="P322" s="272"/>
      <c r="Q322" s="272"/>
      <c r="R322" s="272"/>
      <c r="S322" s="272"/>
      <c r="T322" s="273"/>
      <c r="U322" s="273"/>
      <c r="V322" s="273"/>
      <c r="W322" s="274"/>
    </row>
    <row r="323" spans="1:23" ht="15.75">
      <c r="A323" s="127" t="s">
        <v>13</v>
      </c>
      <c r="B323" s="39"/>
      <c r="C323" s="40"/>
      <c r="D323" s="40"/>
      <c r="E323" s="39"/>
      <c r="F323" s="39"/>
      <c r="G323" s="39"/>
      <c r="H323" s="39"/>
      <c r="I323" s="75"/>
      <c r="J323" s="76"/>
      <c r="K323" s="77"/>
      <c r="L323" s="272"/>
      <c r="M323" s="272"/>
      <c r="N323" s="272"/>
      <c r="O323" s="272"/>
      <c r="P323" s="272"/>
      <c r="Q323" s="272"/>
      <c r="R323" s="272"/>
      <c r="S323" s="272"/>
      <c r="T323" s="273"/>
      <c r="U323" s="273"/>
      <c r="V323" s="273"/>
      <c r="W323" s="274"/>
    </row>
    <row r="324" spans="1:23" ht="15.75">
      <c r="A324" s="102" t="s">
        <v>24</v>
      </c>
      <c r="B324" s="613" t="s">
        <v>204</v>
      </c>
      <c r="C324" s="613"/>
      <c r="D324" s="613"/>
      <c r="E324" s="613"/>
      <c r="F324" s="613"/>
      <c r="G324" s="613"/>
      <c r="H324" s="613"/>
      <c r="I324" s="613"/>
      <c r="J324" s="613"/>
      <c r="K324" s="613"/>
      <c r="L324" s="28">
        <f>SUM(L325:L351)</f>
        <v>71989</v>
      </c>
      <c r="M324" s="28">
        <f>SUM(M325:M351)</f>
        <v>92486.29999999999</v>
      </c>
      <c r="N324" s="28">
        <f>SUM(N325:N351)</f>
        <v>92486.29999999999</v>
      </c>
      <c r="O324" s="28">
        <f>P324+Q324</f>
        <v>49284.6</v>
      </c>
      <c r="P324" s="28">
        <f>SUM(P325:P351)</f>
        <v>49284.6</v>
      </c>
      <c r="Q324" s="28">
        <f>SUM(Q325:Q351)</f>
        <v>0</v>
      </c>
      <c r="R324" s="28">
        <f>S324+T324</f>
        <v>45003.8</v>
      </c>
      <c r="S324" s="28">
        <f>SUM(S325:S351)</f>
        <v>45003.8</v>
      </c>
      <c r="T324" s="28">
        <f>SUM(T325:T351)</f>
        <v>0</v>
      </c>
      <c r="U324" s="28">
        <f>V324+W324</f>
        <v>47893.200000000004</v>
      </c>
      <c r="V324" s="28">
        <f>SUM(V325:V351)</f>
        <v>47893.200000000004</v>
      </c>
      <c r="W324" s="28">
        <f>SUM(W325:W351)</f>
        <v>0</v>
      </c>
    </row>
    <row r="325" spans="1:23" ht="88.5" customHeight="1">
      <c r="A325" s="110" t="s">
        <v>21</v>
      </c>
      <c r="B325" s="90" t="s">
        <v>541</v>
      </c>
      <c r="C325" s="91"/>
      <c r="D325" s="91"/>
      <c r="E325" s="150" t="s">
        <v>123</v>
      </c>
      <c r="F325" s="150" t="s">
        <v>126</v>
      </c>
      <c r="G325" s="319">
        <v>1006000</v>
      </c>
      <c r="H325" s="320">
        <v>810</v>
      </c>
      <c r="I325" s="186" t="s">
        <v>582</v>
      </c>
      <c r="J325" s="198">
        <v>38768</v>
      </c>
      <c r="K325" s="198">
        <v>41639</v>
      </c>
      <c r="L325" s="366">
        <v>2407.1</v>
      </c>
      <c r="M325" s="366">
        <v>0</v>
      </c>
      <c r="N325" s="366">
        <v>0</v>
      </c>
      <c r="O325" s="308">
        <f aca="true" t="shared" si="29" ref="O325:O348">P325+Q325</f>
        <v>0</v>
      </c>
      <c r="P325" s="366">
        <v>0</v>
      </c>
      <c r="Q325" s="366">
        <v>0</v>
      </c>
      <c r="R325" s="367">
        <f>S325+T325</f>
        <v>0</v>
      </c>
      <c r="S325" s="366">
        <v>0</v>
      </c>
      <c r="T325" s="368">
        <v>0</v>
      </c>
      <c r="U325" s="369">
        <f>V325+W325</f>
        <v>0</v>
      </c>
      <c r="V325" s="368">
        <v>0</v>
      </c>
      <c r="W325" s="370">
        <v>0</v>
      </c>
    </row>
    <row r="326" spans="1:23" ht="159.75" customHeight="1">
      <c r="A326" s="110" t="s">
        <v>22</v>
      </c>
      <c r="B326" s="90" t="s">
        <v>541</v>
      </c>
      <c r="C326" s="91"/>
      <c r="D326" s="91"/>
      <c r="E326" s="150" t="s">
        <v>123</v>
      </c>
      <c r="F326" s="150" t="s">
        <v>126</v>
      </c>
      <c r="G326" s="319">
        <v>2600100</v>
      </c>
      <c r="H326" s="320">
        <v>810</v>
      </c>
      <c r="I326" s="186" t="s">
        <v>583</v>
      </c>
      <c r="J326" s="185" t="s">
        <v>584</v>
      </c>
      <c r="K326" s="185" t="s">
        <v>585</v>
      </c>
      <c r="L326" s="366">
        <v>0</v>
      </c>
      <c r="M326" s="366">
        <v>322.3</v>
      </c>
      <c r="N326" s="366">
        <v>322.3</v>
      </c>
      <c r="O326" s="308">
        <f t="shared" si="29"/>
        <v>0</v>
      </c>
      <c r="P326" s="366">
        <v>0</v>
      </c>
      <c r="Q326" s="366">
        <v>0</v>
      </c>
      <c r="R326" s="367">
        <f aca="true" t="shared" si="30" ref="R326:R351">S326+T326</f>
        <v>0</v>
      </c>
      <c r="S326" s="366">
        <v>0</v>
      </c>
      <c r="T326" s="368">
        <v>0</v>
      </c>
      <c r="U326" s="369">
        <f aca="true" t="shared" si="31" ref="U326:U348">V326+W326</f>
        <v>0</v>
      </c>
      <c r="V326" s="368">
        <v>0</v>
      </c>
      <c r="W326" s="370">
        <v>0</v>
      </c>
    </row>
    <row r="327" spans="1:23" ht="138" customHeight="1">
      <c r="A327" s="110" t="s">
        <v>29</v>
      </c>
      <c r="B327" s="90" t="s">
        <v>541</v>
      </c>
      <c r="C327" s="91"/>
      <c r="D327" s="91"/>
      <c r="E327" s="150" t="s">
        <v>123</v>
      </c>
      <c r="F327" s="150" t="s">
        <v>126</v>
      </c>
      <c r="G327" s="319">
        <v>2601100</v>
      </c>
      <c r="H327" s="320">
        <v>810</v>
      </c>
      <c r="I327" s="186" t="s">
        <v>586</v>
      </c>
      <c r="J327" s="198">
        <v>41618</v>
      </c>
      <c r="K327" s="198" t="s">
        <v>113</v>
      </c>
      <c r="L327" s="366">
        <v>0</v>
      </c>
      <c r="M327" s="366">
        <v>1203.7</v>
      </c>
      <c r="N327" s="366">
        <v>1203.7</v>
      </c>
      <c r="O327" s="308">
        <f t="shared" si="29"/>
        <v>0</v>
      </c>
      <c r="P327" s="366">
        <v>0</v>
      </c>
      <c r="Q327" s="366">
        <v>0</v>
      </c>
      <c r="R327" s="367">
        <f t="shared" si="30"/>
        <v>0</v>
      </c>
      <c r="S327" s="366">
        <v>0</v>
      </c>
      <c r="T327" s="368">
        <v>0</v>
      </c>
      <c r="U327" s="369">
        <f t="shared" si="31"/>
        <v>0</v>
      </c>
      <c r="V327" s="368">
        <v>0</v>
      </c>
      <c r="W327" s="370">
        <v>0</v>
      </c>
    </row>
    <row r="328" spans="1:23" ht="111.75" customHeight="1">
      <c r="A328" s="110" t="s">
        <v>32</v>
      </c>
      <c r="B328" s="90" t="s">
        <v>541</v>
      </c>
      <c r="C328" s="91"/>
      <c r="D328" s="91"/>
      <c r="E328" s="150" t="s">
        <v>123</v>
      </c>
      <c r="F328" s="150" t="s">
        <v>126</v>
      </c>
      <c r="G328" s="319">
        <v>2601200</v>
      </c>
      <c r="H328" s="320">
        <v>810</v>
      </c>
      <c r="I328" s="186" t="s">
        <v>587</v>
      </c>
      <c r="J328" s="198">
        <v>41446</v>
      </c>
      <c r="K328" s="198" t="s">
        <v>113</v>
      </c>
      <c r="L328" s="366">
        <v>0</v>
      </c>
      <c r="M328" s="366">
        <v>9886.8</v>
      </c>
      <c r="N328" s="366">
        <v>9886.8</v>
      </c>
      <c r="O328" s="308">
        <f t="shared" si="29"/>
        <v>0</v>
      </c>
      <c r="P328" s="366">
        <v>0</v>
      </c>
      <c r="Q328" s="366">
        <v>0</v>
      </c>
      <c r="R328" s="367">
        <f t="shared" si="30"/>
        <v>0</v>
      </c>
      <c r="S328" s="366">
        <v>0</v>
      </c>
      <c r="T328" s="368">
        <v>0</v>
      </c>
      <c r="U328" s="369">
        <f t="shared" si="31"/>
        <v>0</v>
      </c>
      <c r="V328" s="368">
        <v>0</v>
      </c>
      <c r="W328" s="370">
        <v>0</v>
      </c>
    </row>
    <row r="329" spans="1:23" ht="147.75" customHeight="1">
      <c r="A329" s="110" t="s">
        <v>62</v>
      </c>
      <c r="B329" s="90" t="s">
        <v>541</v>
      </c>
      <c r="C329" s="91"/>
      <c r="D329" s="91"/>
      <c r="E329" s="150" t="s">
        <v>123</v>
      </c>
      <c r="F329" s="150" t="s">
        <v>126</v>
      </c>
      <c r="G329" s="319">
        <v>2601300</v>
      </c>
      <c r="H329" s="320">
        <v>810</v>
      </c>
      <c r="I329" s="186" t="s">
        <v>588</v>
      </c>
      <c r="J329" s="185" t="s">
        <v>584</v>
      </c>
      <c r="K329" s="185" t="s">
        <v>585</v>
      </c>
      <c r="L329" s="366">
        <v>0</v>
      </c>
      <c r="M329" s="366">
        <v>133.1</v>
      </c>
      <c r="N329" s="366">
        <v>133.1</v>
      </c>
      <c r="O329" s="308">
        <f t="shared" si="29"/>
        <v>0</v>
      </c>
      <c r="P329" s="366">
        <v>0</v>
      </c>
      <c r="Q329" s="366">
        <v>0</v>
      </c>
      <c r="R329" s="367">
        <f t="shared" si="30"/>
        <v>0</v>
      </c>
      <c r="S329" s="366">
        <v>0</v>
      </c>
      <c r="T329" s="368">
        <v>0</v>
      </c>
      <c r="U329" s="369">
        <f t="shared" si="31"/>
        <v>0</v>
      </c>
      <c r="V329" s="368">
        <v>0</v>
      </c>
      <c r="W329" s="370">
        <v>0</v>
      </c>
    </row>
    <row r="330" spans="1:23" ht="111" customHeight="1">
      <c r="A330" s="110" t="s">
        <v>589</v>
      </c>
      <c r="B330" s="90" t="s">
        <v>541</v>
      </c>
      <c r="C330" s="91"/>
      <c r="D330" s="91"/>
      <c r="E330" s="150" t="s">
        <v>123</v>
      </c>
      <c r="F330" s="150" t="s">
        <v>126</v>
      </c>
      <c r="G330" s="319">
        <v>2601400</v>
      </c>
      <c r="H330" s="320">
        <v>810</v>
      </c>
      <c r="I330" s="186" t="s">
        <v>590</v>
      </c>
      <c r="J330" s="198">
        <v>41446</v>
      </c>
      <c r="K330" s="198" t="s">
        <v>113</v>
      </c>
      <c r="L330" s="366">
        <v>0</v>
      </c>
      <c r="M330" s="366">
        <v>6779.8</v>
      </c>
      <c r="N330" s="366">
        <v>6779.8</v>
      </c>
      <c r="O330" s="308">
        <f t="shared" si="29"/>
        <v>0</v>
      </c>
      <c r="P330" s="366">
        <v>0</v>
      </c>
      <c r="Q330" s="366">
        <v>0</v>
      </c>
      <c r="R330" s="367">
        <f t="shared" si="30"/>
        <v>0</v>
      </c>
      <c r="S330" s="366">
        <v>0</v>
      </c>
      <c r="T330" s="368">
        <v>0</v>
      </c>
      <c r="U330" s="369">
        <f t="shared" si="31"/>
        <v>0</v>
      </c>
      <c r="V330" s="368">
        <v>0</v>
      </c>
      <c r="W330" s="370">
        <v>0</v>
      </c>
    </row>
    <row r="331" spans="1:23" ht="138" customHeight="1">
      <c r="A331" s="110" t="s">
        <v>591</v>
      </c>
      <c r="B331" s="90" t="s">
        <v>541</v>
      </c>
      <c r="C331" s="91"/>
      <c r="D331" s="91"/>
      <c r="E331" s="150" t="s">
        <v>123</v>
      </c>
      <c r="F331" s="150" t="s">
        <v>126</v>
      </c>
      <c r="G331" s="319">
        <v>2602100</v>
      </c>
      <c r="H331" s="320">
        <v>810</v>
      </c>
      <c r="I331" s="186" t="s">
        <v>592</v>
      </c>
      <c r="J331" s="198">
        <v>41446</v>
      </c>
      <c r="K331" s="198" t="s">
        <v>113</v>
      </c>
      <c r="L331" s="366">
        <v>0</v>
      </c>
      <c r="M331" s="366">
        <v>23900</v>
      </c>
      <c r="N331" s="366">
        <v>23900</v>
      </c>
      <c r="O331" s="308">
        <f t="shared" si="29"/>
        <v>0</v>
      </c>
      <c r="P331" s="366">
        <v>0</v>
      </c>
      <c r="Q331" s="366">
        <v>0</v>
      </c>
      <c r="R331" s="367">
        <f t="shared" si="30"/>
        <v>0</v>
      </c>
      <c r="S331" s="366">
        <v>0</v>
      </c>
      <c r="T331" s="368">
        <v>0</v>
      </c>
      <c r="U331" s="369">
        <f t="shared" si="31"/>
        <v>0</v>
      </c>
      <c r="V331" s="368">
        <v>0</v>
      </c>
      <c r="W331" s="370">
        <v>0</v>
      </c>
    </row>
    <row r="332" spans="1:23" ht="112.5" customHeight="1">
      <c r="A332" s="110" t="s">
        <v>593</v>
      </c>
      <c r="B332" s="90" t="s">
        <v>541</v>
      </c>
      <c r="C332" s="91"/>
      <c r="D332" s="91"/>
      <c r="E332" s="150" t="s">
        <v>123</v>
      </c>
      <c r="F332" s="150" t="s">
        <v>126</v>
      </c>
      <c r="G332" s="319">
        <v>2603000</v>
      </c>
      <c r="H332" s="320">
        <v>810</v>
      </c>
      <c r="I332" s="186" t="s">
        <v>594</v>
      </c>
      <c r="J332" s="198">
        <v>41450</v>
      </c>
      <c r="K332" s="198" t="s">
        <v>113</v>
      </c>
      <c r="L332" s="366">
        <v>0</v>
      </c>
      <c r="M332" s="366">
        <v>2591.6</v>
      </c>
      <c r="N332" s="366">
        <v>2591.6</v>
      </c>
      <c r="O332" s="308">
        <f t="shared" si="29"/>
        <v>0</v>
      </c>
      <c r="P332" s="366">
        <v>0</v>
      </c>
      <c r="Q332" s="366">
        <v>0</v>
      </c>
      <c r="R332" s="367">
        <f t="shared" si="30"/>
        <v>0</v>
      </c>
      <c r="S332" s="366">
        <v>0</v>
      </c>
      <c r="T332" s="368">
        <v>0</v>
      </c>
      <c r="U332" s="369">
        <f t="shared" si="31"/>
        <v>0</v>
      </c>
      <c r="V332" s="368">
        <v>0</v>
      </c>
      <c r="W332" s="370">
        <v>0</v>
      </c>
    </row>
    <row r="333" spans="1:23" ht="198.75" customHeight="1">
      <c r="A333" s="110" t="s">
        <v>595</v>
      </c>
      <c r="B333" s="90" t="s">
        <v>541</v>
      </c>
      <c r="C333" s="91"/>
      <c r="D333" s="91"/>
      <c r="E333" s="150" t="s">
        <v>123</v>
      </c>
      <c r="F333" s="150" t="s">
        <v>126</v>
      </c>
      <c r="G333" s="319">
        <v>2670501</v>
      </c>
      <c r="H333" s="320">
        <v>810</v>
      </c>
      <c r="I333" s="186" t="s">
        <v>596</v>
      </c>
      <c r="J333" s="198">
        <v>41044</v>
      </c>
      <c r="K333" s="198" t="s">
        <v>113</v>
      </c>
      <c r="L333" s="366">
        <v>3349.4</v>
      </c>
      <c r="M333" s="366">
        <v>0</v>
      </c>
      <c r="N333" s="366">
        <v>0</v>
      </c>
      <c r="O333" s="308">
        <f t="shared" si="29"/>
        <v>0</v>
      </c>
      <c r="P333" s="366">
        <v>0</v>
      </c>
      <c r="Q333" s="366">
        <v>0</v>
      </c>
      <c r="R333" s="367">
        <f t="shared" si="30"/>
        <v>0</v>
      </c>
      <c r="S333" s="366">
        <v>0</v>
      </c>
      <c r="T333" s="368">
        <v>0</v>
      </c>
      <c r="U333" s="369">
        <f t="shared" si="31"/>
        <v>0</v>
      </c>
      <c r="V333" s="368">
        <v>0</v>
      </c>
      <c r="W333" s="370">
        <v>0</v>
      </c>
    </row>
    <row r="334" spans="1:23" ht="73.5" customHeight="1">
      <c r="A334" s="110" t="s">
        <v>597</v>
      </c>
      <c r="B334" s="90" t="s">
        <v>541</v>
      </c>
      <c r="C334" s="91"/>
      <c r="D334" s="91"/>
      <c r="E334" s="150" t="s">
        <v>123</v>
      </c>
      <c r="F334" s="150" t="s">
        <v>126</v>
      </c>
      <c r="G334" s="319">
        <v>2670503</v>
      </c>
      <c r="H334" s="320">
        <v>810</v>
      </c>
      <c r="I334" s="186" t="s">
        <v>598</v>
      </c>
      <c r="J334" s="198">
        <v>40338</v>
      </c>
      <c r="K334" s="198">
        <v>41274</v>
      </c>
      <c r="L334" s="366">
        <v>417</v>
      </c>
      <c r="M334" s="366">
        <v>0</v>
      </c>
      <c r="N334" s="366">
        <v>0</v>
      </c>
      <c r="O334" s="308">
        <f t="shared" si="29"/>
        <v>0</v>
      </c>
      <c r="P334" s="366">
        <v>0</v>
      </c>
      <c r="Q334" s="366">
        <v>0</v>
      </c>
      <c r="R334" s="367">
        <f t="shared" si="30"/>
        <v>0</v>
      </c>
      <c r="S334" s="366">
        <v>0</v>
      </c>
      <c r="T334" s="368">
        <v>0</v>
      </c>
      <c r="U334" s="369">
        <f t="shared" si="31"/>
        <v>0</v>
      </c>
      <c r="V334" s="368">
        <v>0</v>
      </c>
      <c r="W334" s="370">
        <v>0</v>
      </c>
    </row>
    <row r="335" spans="1:23" ht="99.75" customHeight="1">
      <c r="A335" s="110" t="s">
        <v>599</v>
      </c>
      <c r="B335" s="90" t="s">
        <v>541</v>
      </c>
      <c r="C335" s="91"/>
      <c r="D335" s="91"/>
      <c r="E335" s="150" t="s">
        <v>123</v>
      </c>
      <c r="F335" s="150" t="s">
        <v>126</v>
      </c>
      <c r="G335" s="319">
        <v>2670507</v>
      </c>
      <c r="H335" s="320">
        <v>810</v>
      </c>
      <c r="I335" s="186" t="s">
        <v>600</v>
      </c>
      <c r="J335" s="198">
        <v>41061</v>
      </c>
      <c r="K335" s="198" t="s">
        <v>113</v>
      </c>
      <c r="L335" s="366">
        <v>1901.2</v>
      </c>
      <c r="M335" s="366">
        <v>0</v>
      </c>
      <c r="N335" s="366">
        <v>0</v>
      </c>
      <c r="O335" s="308">
        <f t="shared" si="29"/>
        <v>0</v>
      </c>
      <c r="P335" s="366">
        <v>0</v>
      </c>
      <c r="Q335" s="366">
        <v>0</v>
      </c>
      <c r="R335" s="367">
        <f t="shared" si="30"/>
        <v>0</v>
      </c>
      <c r="S335" s="366">
        <v>0</v>
      </c>
      <c r="T335" s="368">
        <v>0</v>
      </c>
      <c r="U335" s="369">
        <f t="shared" si="31"/>
        <v>0</v>
      </c>
      <c r="V335" s="368">
        <v>0</v>
      </c>
      <c r="W335" s="370">
        <v>0</v>
      </c>
    </row>
    <row r="336" spans="1:23" ht="87.75" customHeight="1">
      <c r="A336" s="110" t="s">
        <v>601</v>
      </c>
      <c r="B336" s="90" t="s">
        <v>541</v>
      </c>
      <c r="C336" s="91"/>
      <c r="D336" s="91"/>
      <c r="E336" s="150" t="s">
        <v>123</v>
      </c>
      <c r="F336" s="150" t="s">
        <v>126</v>
      </c>
      <c r="G336" s="319">
        <v>2670513</v>
      </c>
      <c r="H336" s="320">
        <v>810</v>
      </c>
      <c r="I336" s="186" t="s">
        <v>602</v>
      </c>
      <c r="J336" s="198">
        <v>40338</v>
      </c>
      <c r="K336" s="198">
        <v>41274</v>
      </c>
      <c r="L336" s="366">
        <v>21388.8</v>
      </c>
      <c r="M336" s="366">
        <v>0</v>
      </c>
      <c r="N336" s="366">
        <v>0</v>
      </c>
      <c r="O336" s="308">
        <f t="shared" si="29"/>
        <v>0</v>
      </c>
      <c r="P336" s="366">
        <v>0</v>
      </c>
      <c r="Q336" s="366">
        <v>0</v>
      </c>
      <c r="R336" s="367">
        <f t="shared" si="30"/>
        <v>0</v>
      </c>
      <c r="S336" s="366">
        <v>0</v>
      </c>
      <c r="T336" s="368">
        <v>0</v>
      </c>
      <c r="U336" s="369">
        <f t="shared" si="31"/>
        <v>0</v>
      </c>
      <c r="V336" s="368">
        <v>0</v>
      </c>
      <c r="W336" s="370">
        <v>0</v>
      </c>
    </row>
    <row r="337" spans="1:23" ht="135.75" customHeight="1">
      <c r="A337" s="110" t="s">
        <v>603</v>
      </c>
      <c r="B337" s="90" t="s">
        <v>541</v>
      </c>
      <c r="C337" s="91"/>
      <c r="D337" s="91"/>
      <c r="E337" s="150" t="s">
        <v>123</v>
      </c>
      <c r="F337" s="150" t="s">
        <v>126</v>
      </c>
      <c r="G337" s="319">
        <v>6207324</v>
      </c>
      <c r="H337" s="320">
        <v>810</v>
      </c>
      <c r="I337" s="186" t="s">
        <v>604</v>
      </c>
      <c r="J337" s="198">
        <v>41618</v>
      </c>
      <c r="K337" s="198" t="s">
        <v>113</v>
      </c>
      <c r="L337" s="366">
        <v>0</v>
      </c>
      <c r="M337" s="366">
        <v>0</v>
      </c>
      <c r="N337" s="366">
        <v>0</v>
      </c>
      <c r="O337" s="308">
        <f t="shared" si="29"/>
        <v>2574.9</v>
      </c>
      <c r="P337" s="366">
        <v>2574.9</v>
      </c>
      <c r="Q337" s="366">
        <v>0</v>
      </c>
      <c r="R337" s="367">
        <f t="shared" si="30"/>
        <v>2734.6</v>
      </c>
      <c r="S337" s="366">
        <v>2734.6</v>
      </c>
      <c r="T337" s="368">
        <v>0</v>
      </c>
      <c r="U337" s="369">
        <f t="shared" si="31"/>
        <v>2901.4</v>
      </c>
      <c r="V337" s="368">
        <v>2901.4</v>
      </c>
      <c r="W337" s="370">
        <v>0</v>
      </c>
    </row>
    <row r="338" spans="1:23" ht="63.75" customHeight="1">
      <c r="A338" s="110" t="s">
        <v>605</v>
      </c>
      <c r="B338" s="90" t="s">
        <v>541</v>
      </c>
      <c r="C338" s="91"/>
      <c r="D338" s="91"/>
      <c r="E338" s="150" t="s">
        <v>123</v>
      </c>
      <c r="F338" s="150" t="s">
        <v>126</v>
      </c>
      <c r="G338" s="319">
        <v>6207325</v>
      </c>
      <c r="H338" s="320">
        <v>810</v>
      </c>
      <c r="I338" s="186" t="s">
        <v>606</v>
      </c>
      <c r="J338" s="198">
        <v>41226</v>
      </c>
      <c r="K338" s="198" t="s">
        <v>113</v>
      </c>
      <c r="L338" s="366">
        <v>0</v>
      </c>
      <c r="M338" s="366">
        <v>0</v>
      </c>
      <c r="N338" s="366">
        <v>0</v>
      </c>
      <c r="O338" s="308">
        <f t="shared" si="29"/>
        <v>2.2</v>
      </c>
      <c r="P338" s="366">
        <v>2.2</v>
      </c>
      <c r="Q338" s="366">
        <v>0</v>
      </c>
      <c r="R338" s="367">
        <f t="shared" si="30"/>
        <v>2.4</v>
      </c>
      <c r="S338" s="366">
        <v>2.4</v>
      </c>
      <c r="T338" s="368">
        <v>0</v>
      </c>
      <c r="U338" s="369">
        <f t="shared" si="31"/>
        <v>2.5</v>
      </c>
      <c r="V338" s="368">
        <v>2.5</v>
      </c>
      <c r="W338" s="370">
        <v>0</v>
      </c>
    </row>
    <row r="339" spans="1:23" ht="174" customHeight="1">
      <c r="A339" s="110" t="s">
        <v>607</v>
      </c>
      <c r="B339" s="90" t="s">
        <v>541</v>
      </c>
      <c r="C339" s="91"/>
      <c r="D339" s="91"/>
      <c r="E339" s="150" t="s">
        <v>123</v>
      </c>
      <c r="F339" s="150" t="s">
        <v>126</v>
      </c>
      <c r="G339" s="319">
        <v>6207331</v>
      </c>
      <c r="H339" s="320">
        <v>810</v>
      </c>
      <c r="I339" s="186" t="s">
        <v>608</v>
      </c>
      <c r="J339" s="198">
        <v>41648</v>
      </c>
      <c r="K339" s="198" t="s">
        <v>113</v>
      </c>
      <c r="L339" s="366">
        <v>0</v>
      </c>
      <c r="M339" s="366">
        <v>0</v>
      </c>
      <c r="N339" s="366">
        <v>0</v>
      </c>
      <c r="O339" s="308">
        <f t="shared" si="29"/>
        <v>11.5</v>
      </c>
      <c r="P339" s="366">
        <v>11.5</v>
      </c>
      <c r="Q339" s="366">
        <v>0</v>
      </c>
      <c r="R339" s="367">
        <f t="shared" si="30"/>
        <v>0</v>
      </c>
      <c r="S339" s="366">
        <v>0</v>
      </c>
      <c r="T339" s="368">
        <v>0</v>
      </c>
      <c r="U339" s="369">
        <f t="shared" si="31"/>
        <v>0</v>
      </c>
      <c r="V339" s="368">
        <v>0</v>
      </c>
      <c r="W339" s="370">
        <v>0</v>
      </c>
    </row>
    <row r="340" spans="1:23" ht="87.75" customHeight="1">
      <c r="A340" s="110" t="s">
        <v>609</v>
      </c>
      <c r="B340" s="90" t="s">
        <v>541</v>
      </c>
      <c r="C340" s="91"/>
      <c r="D340" s="91"/>
      <c r="E340" s="150" t="s">
        <v>123</v>
      </c>
      <c r="F340" s="150" t="s">
        <v>126</v>
      </c>
      <c r="G340" s="319">
        <v>5226002</v>
      </c>
      <c r="H340" s="320">
        <v>810</v>
      </c>
      <c r="I340" s="186" t="s">
        <v>602</v>
      </c>
      <c r="J340" s="198">
        <v>40338</v>
      </c>
      <c r="K340" s="198">
        <v>41274</v>
      </c>
      <c r="L340" s="366">
        <v>3630.4</v>
      </c>
      <c r="M340" s="366">
        <v>0</v>
      </c>
      <c r="N340" s="366">
        <v>0</v>
      </c>
      <c r="O340" s="308">
        <f t="shared" si="29"/>
        <v>0</v>
      </c>
      <c r="P340" s="366">
        <v>0</v>
      </c>
      <c r="Q340" s="366">
        <v>0</v>
      </c>
      <c r="R340" s="367">
        <f t="shared" si="30"/>
        <v>0</v>
      </c>
      <c r="S340" s="366">
        <v>0</v>
      </c>
      <c r="T340" s="368">
        <v>0</v>
      </c>
      <c r="U340" s="369">
        <f t="shared" si="31"/>
        <v>0</v>
      </c>
      <c r="V340" s="368">
        <v>0</v>
      </c>
      <c r="W340" s="370">
        <v>0</v>
      </c>
    </row>
    <row r="341" spans="1:23" ht="247.5" customHeight="1">
      <c r="A341" s="110" t="s">
        <v>610</v>
      </c>
      <c r="B341" s="90" t="s">
        <v>541</v>
      </c>
      <c r="C341" s="91"/>
      <c r="D341" s="91"/>
      <c r="E341" s="150" t="s">
        <v>123</v>
      </c>
      <c r="F341" s="150" t="s">
        <v>126</v>
      </c>
      <c r="G341" s="319">
        <v>5228003</v>
      </c>
      <c r="H341" s="320">
        <v>810</v>
      </c>
      <c r="I341" s="186" t="s">
        <v>611</v>
      </c>
      <c r="J341" s="198">
        <v>41044</v>
      </c>
      <c r="K341" s="198" t="s">
        <v>113</v>
      </c>
      <c r="L341" s="366">
        <v>5047.2</v>
      </c>
      <c r="M341" s="366">
        <v>0</v>
      </c>
      <c r="N341" s="366">
        <v>0</v>
      </c>
      <c r="O341" s="308">
        <f t="shared" si="29"/>
        <v>0</v>
      </c>
      <c r="P341" s="366">
        <v>0</v>
      </c>
      <c r="Q341" s="366">
        <v>0</v>
      </c>
      <c r="R341" s="367">
        <f t="shared" si="30"/>
        <v>0</v>
      </c>
      <c r="S341" s="366">
        <v>0</v>
      </c>
      <c r="T341" s="368">
        <v>0</v>
      </c>
      <c r="U341" s="369">
        <f t="shared" si="31"/>
        <v>0</v>
      </c>
      <c r="V341" s="368">
        <v>0</v>
      </c>
      <c r="W341" s="370">
        <v>0</v>
      </c>
    </row>
    <row r="342" spans="1:23" ht="159" customHeight="1">
      <c r="A342" s="110" t="s">
        <v>612</v>
      </c>
      <c r="B342" s="90" t="s">
        <v>541</v>
      </c>
      <c r="C342" s="91"/>
      <c r="D342" s="91"/>
      <c r="E342" s="150" t="s">
        <v>123</v>
      </c>
      <c r="F342" s="150" t="s">
        <v>126</v>
      </c>
      <c r="G342" s="319">
        <v>6207318</v>
      </c>
      <c r="H342" s="320">
        <v>810</v>
      </c>
      <c r="I342" s="186" t="s">
        <v>583</v>
      </c>
      <c r="J342" s="185" t="s">
        <v>584</v>
      </c>
      <c r="K342" s="185" t="s">
        <v>585</v>
      </c>
      <c r="L342" s="366">
        <v>553.1</v>
      </c>
      <c r="M342" s="366">
        <v>711</v>
      </c>
      <c r="N342" s="366">
        <v>711</v>
      </c>
      <c r="O342" s="308">
        <f t="shared" si="29"/>
        <v>335.5</v>
      </c>
      <c r="P342" s="366">
        <v>335.5</v>
      </c>
      <c r="Q342" s="366">
        <v>0</v>
      </c>
      <c r="R342" s="367">
        <f t="shared" si="30"/>
        <v>365.5</v>
      </c>
      <c r="S342" s="366">
        <v>365.5</v>
      </c>
      <c r="T342" s="368">
        <v>0</v>
      </c>
      <c r="U342" s="369">
        <f t="shared" si="31"/>
        <v>398.2</v>
      </c>
      <c r="V342" s="368">
        <v>398.2</v>
      </c>
      <c r="W342" s="370">
        <v>0</v>
      </c>
    </row>
    <row r="343" spans="1:23" ht="147.75" customHeight="1">
      <c r="A343" s="110" t="s">
        <v>613</v>
      </c>
      <c r="B343" s="90" t="s">
        <v>541</v>
      </c>
      <c r="C343" s="91"/>
      <c r="D343" s="91"/>
      <c r="E343" s="150" t="s">
        <v>123</v>
      </c>
      <c r="F343" s="150" t="s">
        <v>126</v>
      </c>
      <c r="G343" s="319">
        <v>6207319</v>
      </c>
      <c r="H343" s="320">
        <v>810</v>
      </c>
      <c r="I343" s="186" t="s">
        <v>614</v>
      </c>
      <c r="J343" s="185" t="s">
        <v>584</v>
      </c>
      <c r="K343" s="185" t="s">
        <v>615</v>
      </c>
      <c r="L343" s="366">
        <v>3325.6</v>
      </c>
      <c r="M343" s="366">
        <v>2165.5</v>
      </c>
      <c r="N343" s="366">
        <v>2165.5</v>
      </c>
      <c r="O343" s="308">
        <f t="shared" si="29"/>
        <v>3234.5</v>
      </c>
      <c r="P343" s="366">
        <v>3234.5</v>
      </c>
      <c r="Q343" s="366">
        <v>0</v>
      </c>
      <c r="R343" s="367">
        <f t="shared" si="30"/>
        <v>2719</v>
      </c>
      <c r="S343" s="366">
        <v>2719</v>
      </c>
      <c r="T343" s="368">
        <v>0</v>
      </c>
      <c r="U343" s="369">
        <f t="shared" si="31"/>
        <v>2886.2</v>
      </c>
      <c r="V343" s="368">
        <v>2886.2</v>
      </c>
      <c r="W343" s="370">
        <v>0</v>
      </c>
    </row>
    <row r="344" spans="1:23" ht="174" customHeight="1">
      <c r="A344" s="110" t="s">
        <v>616</v>
      </c>
      <c r="B344" s="90" t="s">
        <v>541</v>
      </c>
      <c r="C344" s="91"/>
      <c r="D344" s="91"/>
      <c r="E344" s="150" t="s">
        <v>123</v>
      </c>
      <c r="F344" s="150" t="s">
        <v>126</v>
      </c>
      <c r="G344" s="319">
        <v>6207320</v>
      </c>
      <c r="H344" s="320">
        <v>810</v>
      </c>
      <c r="I344" s="186" t="s">
        <v>617</v>
      </c>
      <c r="J344" s="185" t="s">
        <v>584</v>
      </c>
      <c r="K344" s="185" t="s">
        <v>615</v>
      </c>
      <c r="L344" s="366">
        <v>27048.1</v>
      </c>
      <c r="M344" s="366">
        <v>24132.6</v>
      </c>
      <c r="N344" s="366">
        <v>24132.6</v>
      </c>
      <c r="O344" s="308">
        <f t="shared" si="29"/>
        <v>32668.2</v>
      </c>
      <c r="P344" s="366">
        <v>32668.2</v>
      </c>
      <c r="Q344" s="366">
        <v>0</v>
      </c>
      <c r="R344" s="367">
        <f t="shared" si="30"/>
        <v>28058.7</v>
      </c>
      <c r="S344" s="366">
        <v>28058.7</v>
      </c>
      <c r="T344" s="368">
        <v>0</v>
      </c>
      <c r="U344" s="369">
        <f t="shared" si="31"/>
        <v>29885.6</v>
      </c>
      <c r="V344" s="368">
        <v>29885.6</v>
      </c>
      <c r="W344" s="370">
        <v>0</v>
      </c>
    </row>
    <row r="345" spans="1:23" ht="114.75" customHeight="1">
      <c r="A345" s="110" t="s">
        <v>618</v>
      </c>
      <c r="B345" s="90" t="s">
        <v>541</v>
      </c>
      <c r="C345" s="91"/>
      <c r="D345" s="91"/>
      <c r="E345" s="150" t="s">
        <v>123</v>
      </c>
      <c r="F345" s="150" t="s">
        <v>126</v>
      </c>
      <c r="G345" s="319">
        <v>5228008</v>
      </c>
      <c r="H345" s="320">
        <v>810</v>
      </c>
      <c r="I345" s="186" t="s">
        <v>619</v>
      </c>
      <c r="J345" s="198">
        <v>41061</v>
      </c>
      <c r="K345" s="198" t="s">
        <v>113</v>
      </c>
      <c r="L345" s="366">
        <v>1001.1</v>
      </c>
      <c r="M345" s="366">
        <v>361.6</v>
      </c>
      <c r="N345" s="366">
        <v>361.6</v>
      </c>
      <c r="O345" s="308">
        <f t="shared" si="29"/>
        <v>0</v>
      </c>
      <c r="P345" s="366">
        <v>0</v>
      </c>
      <c r="Q345" s="366">
        <v>0</v>
      </c>
      <c r="R345" s="367">
        <f t="shared" si="30"/>
        <v>0</v>
      </c>
      <c r="S345" s="366">
        <v>0</v>
      </c>
      <c r="T345" s="368">
        <v>0</v>
      </c>
      <c r="U345" s="369">
        <f t="shared" si="31"/>
        <v>0</v>
      </c>
      <c r="V345" s="368">
        <v>0</v>
      </c>
      <c r="W345" s="370">
        <v>0</v>
      </c>
    </row>
    <row r="346" spans="1:23" ht="310.5" customHeight="1">
      <c r="A346" s="110" t="s">
        <v>620</v>
      </c>
      <c r="B346" s="90" t="s">
        <v>541</v>
      </c>
      <c r="C346" s="91"/>
      <c r="D346" s="91"/>
      <c r="E346" s="150" t="s">
        <v>123</v>
      </c>
      <c r="F346" s="150" t="s">
        <v>126</v>
      </c>
      <c r="G346" s="319">
        <v>6207326</v>
      </c>
      <c r="H346" s="320">
        <v>810</v>
      </c>
      <c r="I346" s="186" t="s">
        <v>621</v>
      </c>
      <c r="J346" s="185" t="s">
        <v>622</v>
      </c>
      <c r="K346" s="185" t="s">
        <v>623</v>
      </c>
      <c r="L346" s="366">
        <v>170</v>
      </c>
      <c r="M346" s="366">
        <v>148.7</v>
      </c>
      <c r="N346" s="366">
        <v>148.7</v>
      </c>
      <c r="O346" s="308">
        <f t="shared" si="29"/>
        <v>174.2</v>
      </c>
      <c r="P346" s="366">
        <v>174.2</v>
      </c>
      <c r="Q346" s="366">
        <v>0</v>
      </c>
      <c r="R346" s="367">
        <f t="shared" si="30"/>
        <v>185</v>
      </c>
      <c r="S346" s="366">
        <v>185</v>
      </c>
      <c r="T346" s="368">
        <v>0</v>
      </c>
      <c r="U346" s="369">
        <f t="shared" si="31"/>
        <v>196.3</v>
      </c>
      <c r="V346" s="368">
        <v>196.3</v>
      </c>
      <c r="W346" s="370">
        <v>0</v>
      </c>
    </row>
    <row r="347" spans="1:23" ht="222" customHeight="1">
      <c r="A347" s="110" t="s">
        <v>624</v>
      </c>
      <c r="B347" s="90" t="s">
        <v>541</v>
      </c>
      <c r="C347" s="91"/>
      <c r="D347" s="91"/>
      <c r="E347" s="150" t="s">
        <v>123</v>
      </c>
      <c r="F347" s="150" t="s">
        <v>126</v>
      </c>
      <c r="G347" s="319">
        <v>6207322</v>
      </c>
      <c r="H347" s="320">
        <v>810</v>
      </c>
      <c r="I347" s="186" t="s">
        <v>625</v>
      </c>
      <c r="J347" s="185" t="s">
        <v>626</v>
      </c>
      <c r="K347" s="185" t="s">
        <v>627</v>
      </c>
      <c r="L347" s="366">
        <v>1750</v>
      </c>
      <c r="M347" s="366">
        <v>1750</v>
      </c>
      <c r="N347" s="366">
        <v>1750</v>
      </c>
      <c r="O347" s="308">
        <f>P347+Q347</f>
        <v>779.5</v>
      </c>
      <c r="P347" s="366">
        <v>779.5</v>
      </c>
      <c r="Q347" s="366">
        <v>0</v>
      </c>
      <c r="R347" s="367">
        <f t="shared" si="30"/>
        <v>827.8</v>
      </c>
      <c r="S347" s="366">
        <v>827.8</v>
      </c>
      <c r="T347" s="368">
        <v>0</v>
      </c>
      <c r="U347" s="369">
        <f>V347+W347</f>
        <v>878.3</v>
      </c>
      <c r="V347" s="368">
        <v>878.3</v>
      </c>
      <c r="W347" s="370">
        <v>0</v>
      </c>
    </row>
    <row r="348" spans="1:23" ht="171" customHeight="1">
      <c r="A348" s="110" t="s">
        <v>628</v>
      </c>
      <c r="B348" s="90" t="s">
        <v>541</v>
      </c>
      <c r="C348" s="91"/>
      <c r="D348" s="91"/>
      <c r="E348" s="150" t="s">
        <v>123</v>
      </c>
      <c r="F348" s="150" t="s">
        <v>126</v>
      </c>
      <c r="G348" s="319">
        <v>5228012</v>
      </c>
      <c r="H348" s="320">
        <v>810</v>
      </c>
      <c r="I348" s="186" t="s">
        <v>629</v>
      </c>
      <c r="J348" s="185" t="s">
        <v>584</v>
      </c>
      <c r="K348" s="185" t="s">
        <v>585</v>
      </c>
      <c r="L348" s="366">
        <v>0</v>
      </c>
      <c r="M348" s="366">
        <v>3161.2</v>
      </c>
      <c r="N348" s="366">
        <v>3161.2</v>
      </c>
      <c r="O348" s="308">
        <f t="shared" si="29"/>
        <v>0</v>
      </c>
      <c r="P348" s="366">
        <v>0</v>
      </c>
      <c r="Q348" s="366">
        <v>0</v>
      </c>
      <c r="R348" s="367">
        <f t="shared" si="30"/>
        <v>0</v>
      </c>
      <c r="S348" s="366">
        <v>0</v>
      </c>
      <c r="T348" s="368">
        <v>0</v>
      </c>
      <c r="U348" s="369">
        <f t="shared" si="31"/>
        <v>0</v>
      </c>
      <c r="V348" s="368">
        <v>0</v>
      </c>
      <c r="W348" s="370">
        <v>0</v>
      </c>
    </row>
    <row r="349" spans="1:23" ht="113.25" customHeight="1">
      <c r="A349" s="110" t="s">
        <v>630</v>
      </c>
      <c r="B349" s="90" t="s">
        <v>541</v>
      </c>
      <c r="C349" s="91"/>
      <c r="D349" s="91"/>
      <c r="E349" s="150" t="s">
        <v>123</v>
      </c>
      <c r="F349" s="150" t="s">
        <v>126</v>
      </c>
      <c r="G349" s="319">
        <v>6207317</v>
      </c>
      <c r="H349" s="320">
        <v>810</v>
      </c>
      <c r="I349" s="186" t="s">
        <v>587</v>
      </c>
      <c r="J349" s="198">
        <v>41446</v>
      </c>
      <c r="K349" s="198" t="s">
        <v>113</v>
      </c>
      <c r="L349" s="366">
        <v>0</v>
      </c>
      <c r="M349" s="366">
        <v>6904.9</v>
      </c>
      <c r="N349" s="366">
        <v>6904.9</v>
      </c>
      <c r="O349" s="308">
        <f>P349+Q349</f>
        <v>2869.3</v>
      </c>
      <c r="P349" s="366">
        <v>2869.3</v>
      </c>
      <c r="Q349" s="366">
        <v>0</v>
      </c>
      <c r="R349" s="367">
        <f t="shared" si="30"/>
        <v>3064.8</v>
      </c>
      <c r="S349" s="366">
        <v>3064.8</v>
      </c>
      <c r="T349" s="368">
        <v>0</v>
      </c>
      <c r="U349" s="369">
        <f>V349+W349</f>
        <v>3268.9</v>
      </c>
      <c r="V349" s="368">
        <v>3268.9</v>
      </c>
      <c r="W349" s="370">
        <v>0</v>
      </c>
    </row>
    <row r="350" spans="1:23" ht="138" customHeight="1">
      <c r="A350" s="110" t="s">
        <v>631</v>
      </c>
      <c r="B350" s="90" t="s">
        <v>541</v>
      </c>
      <c r="C350" s="91"/>
      <c r="D350" s="91"/>
      <c r="E350" s="150" t="s">
        <v>123</v>
      </c>
      <c r="F350" s="150" t="s">
        <v>126</v>
      </c>
      <c r="G350" s="319">
        <v>6207328</v>
      </c>
      <c r="H350" s="320">
        <v>810</v>
      </c>
      <c r="I350" s="186" t="s">
        <v>592</v>
      </c>
      <c r="J350" s="198">
        <v>41446</v>
      </c>
      <c r="K350" s="198" t="s">
        <v>113</v>
      </c>
      <c r="L350" s="366">
        <v>0</v>
      </c>
      <c r="M350" s="366">
        <v>5980</v>
      </c>
      <c r="N350" s="366">
        <v>5980</v>
      </c>
      <c r="O350" s="308">
        <f>P350+Q350</f>
        <v>5097.1</v>
      </c>
      <c r="P350" s="366">
        <v>5097.1</v>
      </c>
      <c r="Q350" s="366">
        <v>0</v>
      </c>
      <c r="R350" s="367">
        <f t="shared" si="30"/>
        <v>5413.1</v>
      </c>
      <c r="S350" s="366">
        <v>5413.1</v>
      </c>
      <c r="T350" s="368">
        <v>0</v>
      </c>
      <c r="U350" s="369">
        <f>V350+W350</f>
        <v>5743.3</v>
      </c>
      <c r="V350" s="368">
        <v>5743.3</v>
      </c>
      <c r="W350" s="370">
        <v>0</v>
      </c>
    </row>
    <row r="351" spans="1:23" ht="114" customHeight="1">
      <c r="A351" s="110" t="s">
        <v>632</v>
      </c>
      <c r="B351" s="90" t="s">
        <v>541</v>
      </c>
      <c r="C351" s="91"/>
      <c r="D351" s="91"/>
      <c r="E351" s="150" t="s">
        <v>123</v>
      </c>
      <c r="F351" s="150" t="s">
        <v>126</v>
      </c>
      <c r="G351" s="319">
        <v>6207330</v>
      </c>
      <c r="H351" s="320">
        <v>810</v>
      </c>
      <c r="I351" s="186" t="s">
        <v>590</v>
      </c>
      <c r="J351" s="198">
        <v>41446</v>
      </c>
      <c r="K351" s="198" t="s">
        <v>113</v>
      </c>
      <c r="L351" s="366">
        <v>0</v>
      </c>
      <c r="M351" s="366">
        <v>2353.5</v>
      </c>
      <c r="N351" s="366">
        <v>2353.5</v>
      </c>
      <c r="O351" s="308">
        <f>P351+Q351</f>
        <v>1537.7</v>
      </c>
      <c r="P351" s="366">
        <v>1537.7</v>
      </c>
      <c r="Q351" s="366">
        <v>0</v>
      </c>
      <c r="R351" s="367">
        <f t="shared" si="30"/>
        <v>1632.9</v>
      </c>
      <c r="S351" s="366">
        <v>1632.9</v>
      </c>
      <c r="T351" s="368">
        <v>0</v>
      </c>
      <c r="U351" s="369">
        <f>V351+W351</f>
        <v>1732.5</v>
      </c>
      <c r="V351" s="368">
        <v>1732.5</v>
      </c>
      <c r="W351" s="370">
        <v>0</v>
      </c>
    </row>
    <row r="352" spans="1:23" ht="15.75">
      <c r="A352" s="102" t="s">
        <v>25</v>
      </c>
      <c r="B352" s="50" t="s">
        <v>26</v>
      </c>
      <c r="C352" s="51"/>
      <c r="D352" s="51"/>
      <c r="E352" s="50"/>
      <c r="F352" s="50"/>
      <c r="G352" s="50"/>
      <c r="H352" s="50"/>
      <c r="I352" s="52"/>
      <c r="J352" s="53"/>
      <c r="K352" s="54"/>
      <c r="L352" s="279"/>
      <c r="M352" s="279"/>
      <c r="N352" s="279"/>
      <c r="O352" s="279"/>
      <c r="P352" s="279"/>
      <c r="Q352" s="279"/>
      <c r="R352" s="279"/>
      <c r="S352" s="279"/>
      <c r="T352" s="280"/>
      <c r="U352" s="280"/>
      <c r="V352" s="280"/>
      <c r="W352" s="281"/>
    </row>
    <row r="353" spans="1:23" ht="15.75">
      <c r="A353" s="156" t="s">
        <v>21</v>
      </c>
      <c r="B353" s="94" t="s">
        <v>27</v>
      </c>
      <c r="C353" s="95" t="s">
        <v>81</v>
      </c>
      <c r="D353" s="95"/>
      <c r="E353" s="94"/>
      <c r="F353" s="94"/>
      <c r="G353" s="94"/>
      <c r="H353" s="94"/>
      <c r="I353" s="96"/>
      <c r="J353" s="97"/>
      <c r="K353" s="98"/>
      <c r="L353" s="285"/>
      <c r="M353" s="285"/>
      <c r="N353" s="285"/>
      <c r="O353" s="285"/>
      <c r="P353" s="285"/>
      <c r="Q353" s="285"/>
      <c r="R353" s="285"/>
      <c r="S353" s="285"/>
      <c r="T353" s="286"/>
      <c r="U353" s="286"/>
      <c r="V353" s="286"/>
      <c r="W353" s="287"/>
    </row>
    <row r="354" spans="1:23" ht="47.25">
      <c r="A354" s="110" t="s">
        <v>10</v>
      </c>
      <c r="B354" s="63" t="s">
        <v>437</v>
      </c>
      <c r="C354" s="64" t="s">
        <v>81</v>
      </c>
      <c r="D354" s="64"/>
      <c r="E354" s="63"/>
      <c r="F354" s="63"/>
      <c r="G354" s="63"/>
      <c r="H354" s="64"/>
      <c r="I354" s="88"/>
      <c r="J354" s="44"/>
      <c r="K354" s="44"/>
      <c r="L354" s="265"/>
      <c r="M354" s="265"/>
      <c r="N354" s="265"/>
      <c r="O354" s="265"/>
      <c r="P354" s="265"/>
      <c r="Q354" s="265"/>
      <c r="R354" s="265"/>
      <c r="S354" s="288"/>
      <c r="T354" s="289"/>
      <c r="U354" s="289"/>
      <c r="V354" s="289"/>
      <c r="W354" s="290"/>
    </row>
    <row r="355" spans="1:23" ht="15.75">
      <c r="A355" s="156" t="s">
        <v>29</v>
      </c>
      <c r="B355" s="70" t="s">
        <v>30</v>
      </c>
      <c r="C355" s="81" t="s">
        <v>81</v>
      </c>
      <c r="D355" s="81"/>
      <c r="E355" s="70"/>
      <c r="F355" s="70"/>
      <c r="G355" s="70"/>
      <c r="H355" s="57"/>
      <c r="I355" s="96"/>
      <c r="J355" s="97"/>
      <c r="K355" s="97"/>
      <c r="L355" s="285"/>
      <c r="M355" s="285"/>
      <c r="N355" s="285"/>
      <c r="O355" s="285"/>
      <c r="P355" s="291"/>
      <c r="Q355" s="291"/>
      <c r="R355" s="291"/>
      <c r="S355" s="285"/>
      <c r="T355" s="286"/>
      <c r="U355" s="286"/>
      <c r="V355" s="286"/>
      <c r="W355" s="287"/>
    </row>
    <row r="356" spans="1:23" ht="15.75">
      <c r="A356" s="110" t="s">
        <v>31</v>
      </c>
      <c r="B356" s="63"/>
      <c r="C356" s="64"/>
      <c r="D356" s="64"/>
      <c r="E356" s="63"/>
      <c r="F356" s="63"/>
      <c r="G356" s="63"/>
      <c r="H356" s="64"/>
      <c r="I356" s="88"/>
      <c r="J356" s="44"/>
      <c r="K356" s="44"/>
      <c r="L356" s="288"/>
      <c r="M356" s="288"/>
      <c r="N356" s="288"/>
      <c r="O356" s="288"/>
      <c r="P356" s="265"/>
      <c r="Q356" s="265"/>
      <c r="R356" s="265"/>
      <c r="S356" s="288"/>
      <c r="T356" s="289"/>
      <c r="U356" s="289"/>
      <c r="V356" s="289"/>
      <c r="W356" s="290"/>
    </row>
    <row r="357" spans="1:23" ht="15.75">
      <c r="A357" s="110" t="s">
        <v>14</v>
      </c>
      <c r="B357" s="63"/>
      <c r="C357" s="64"/>
      <c r="D357" s="64"/>
      <c r="E357" s="63"/>
      <c r="F357" s="63"/>
      <c r="G357" s="63"/>
      <c r="H357" s="64"/>
      <c r="I357" s="88"/>
      <c r="J357" s="44"/>
      <c r="K357" s="44"/>
      <c r="L357" s="288"/>
      <c r="M357" s="288"/>
      <c r="N357" s="288"/>
      <c r="O357" s="288"/>
      <c r="P357" s="265"/>
      <c r="Q357" s="265"/>
      <c r="R357" s="265"/>
      <c r="S357" s="288"/>
      <c r="T357" s="289"/>
      <c r="U357" s="289"/>
      <c r="V357" s="289"/>
      <c r="W357" s="290"/>
    </row>
    <row r="358" spans="1:23" ht="15.75">
      <c r="A358" s="156" t="s">
        <v>32</v>
      </c>
      <c r="B358" s="70" t="s">
        <v>33</v>
      </c>
      <c r="C358" s="81" t="s">
        <v>81</v>
      </c>
      <c r="D358" s="81"/>
      <c r="E358" s="70"/>
      <c r="F358" s="70"/>
      <c r="G358" s="70"/>
      <c r="H358" s="57"/>
      <c r="I358" s="96"/>
      <c r="J358" s="97"/>
      <c r="K358" s="97"/>
      <c r="L358" s="285"/>
      <c r="M358" s="285"/>
      <c r="N358" s="285"/>
      <c r="O358" s="285"/>
      <c r="P358" s="291"/>
      <c r="Q358" s="291"/>
      <c r="R358" s="291"/>
      <c r="S358" s="285"/>
      <c r="T358" s="286"/>
      <c r="U358" s="286"/>
      <c r="V358" s="286"/>
      <c r="W358" s="287"/>
    </row>
    <row r="359" spans="1:23" ht="15.75">
      <c r="A359" s="110" t="s">
        <v>15</v>
      </c>
      <c r="B359" s="63"/>
      <c r="C359" s="64"/>
      <c r="D359" s="64"/>
      <c r="E359" s="63"/>
      <c r="F359" s="63"/>
      <c r="G359" s="63"/>
      <c r="H359" s="64"/>
      <c r="I359" s="88"/>
      <c r="J359" s="44"/>
      <c r="K359" s="44"/>
      <c r="L359" s="288"/>
      <c r="M359" s="288"/>
      <c r="N359" s="288"/>
      <c r="O359" s="288"/>
      <c r="P359" s="265"/>
      <c r="Q359" s="265"/>
      <c r="R359" s="265"/>
      <c r="S359" s="288"/>
      <c r="T359" s="289"/>
      <c r="U359" s="289"/>
      <c r="V359" s="289"/>
      <c r="W359" s="290"/>
    </row>
    <row r="360" spans="1:23" ht="15.75">
      <c r="A360" s="110" t="s">
        <v>16</v>
      </c>
      <c r="B360" s="63"/>
      <c r="C360" s="64"/>
      <c r="D360" s="64"/>
      <c r="E360" s="63"/>
      <c r="F360" s="63"/>
      <c r="G360" s="63"/>
      <c r="H360" s="64"/>
      <c r="I360" s="88"/>
      <c r="J360" s="44"/>
      <c r="K360" s="44"/>
      <c r="L360" s="288"/>
      <c r="M360" s="288"/>
      <c r="N360" s="288"/>
      <c r="O360" s="288"/>
      <c r="P360" s="265"/>
      <c r="Q360" s="265"/>
      <c r="R360" s="265"/>
      <c r="S360" s="288"/>
      <c r="T360" s="289"/>
      <c r="U360" s="289"/>
      <c r="V360" s="289"/>
      <c r="W360" s="290"/>
    </row>
    <row r="361" spans="1:23" ht="15.75">
      <c r="A361" s="102" t="s">
        <v>34</v>
      </c>
      <c r="B361" s="50" t="s">
        <v>99</v>
      </c>
      <c r="C361" s="51"/>
      <c r="D361" s="51"/>
      <c r="E361" s="50"/>
      <c r="F361" s="50"/>
      <c r="G361" s="50"/>
      <c r="H361" s="50"/>
      <c r="I361" s="52"/>
      <c r="J361" s="53"/>
      <c r="K361" s="54"/>
      <c r="L361" s="279"/>
      <c r="M361" s="279"/>
      <c r="N361" s="279"/>
      <c r="O361" s="279"/>
      <c r="P361" s="279"/>
      <c r="Q361" s="279"/>
      <c r="R361" s="279"/>
      <c r="S361" s="279"/>
      <c r="T361" s="280"/>
      <c r="U361" s="280"/>
      <c r="V361" s="280"/>
      <c r="W361" s="281"/>
    </row>
    <row r="362" spans="1:23" ht="15.75">
      <c r="A362" s="110"/>
      <c r="B362" s="63"/>
      <c r="C362" s="64" t="s">
        <v>81</v>
      </c>
      <c r="D362" s="64"/>
      <c r="E362" s="63"/>
      <c r="F362" s="63"/>
      <c r="G362" s="63"/>
      <c r="H362" s="64"/>
      <c r="I362" s="88"/>
      <c r="J362" s="44"/>
      <c r="K362" s="44"/>
      <c r="L362" s="265"/>
      <c r="M362" s="265"/>
      <c r="N362" s="265"/>
      <c r="O362" s="265"/>
      <c r="P362" s="288"/>
      <c r="Q362" s="288"/>
      <c r="R362" s="288"/>
      <c r="S362" s="265"/>
      <c r="T362" s="266"/>
      <c r="U362" s="266"/>
      <c r="V362" s="266"/>
      <c r="W362" s="267"/>
    </row>
    <row r="363" spans="1:23" ht="15.75">
      <c r="A363" s="102" t="s">
        <v>35</v>
      </c>
      <c r="B363" s="595" t="s">
        <v>100</v>
      </c>
      <c r="C363" s="596"/>
      <c r="D363" s="596"/>
      <c r="E363" s="596"/>
      <c r="F363" s="596"/>
      <c r="G363" s="596"/>
      <c r="H363" s="596"/>
      <c r="I363" s="596"/>
      <c r="J363" s="596"/>
      <c r="K363" s="596"/>
      <c r="L363" s="596"/>
      <c r="M363" s="596"/>
      <c r="N363" s="596"/>
      <c r="O363" s="596"/>
      <c r="P363" s="596"/>
      <c r="Q363" s="596"/>
      <c r="R363" s="596"/>
      <c r="S363" s="596"/>
      <c r="T363" s="596"/>
      <c r="U363" s="596"/>
      <c r="V363" s="596"/>
      <c r="W363" s="597"/>
    </row>
    <row r="364" spans="1:23" ht="16.5" thickBot="1">
      <c r="A364" s="164"/>
      <c r="B364" s="165"/>
      <c r="C364" s="292" t="s">
        <v>81</v>
      </c>
      <c r="D364" s="292"/>
      <c r="E364" s="165"/>
      <c r="F364" s="165"/>
      <c r="G364" s="165"/>
      <c r="H364" s="292"/>
      <c r="I364" s="293"/>
      <c r="J364" s="294"/>
      <c r="K364" s="294"/>
      <c r="L364" s="295"/>
      <c r="M364" s="295"/>
      <c r="N364" s="295"/>
      <c r="O364" s="295"/>
      <c r="P364" s="296"/>
      <c r="Q364" s="296"/>
      <c r="R364" s="296"/>
      <c r="S364" s="296"/>
      <c r="T364" s="297"/>
      <c r="U364" s="297"/>
      <c r="V364" s="297"/>
      <c r="W364" s="298"/>
    </row>
    <row r="365" spans="1:23" ht="15.75">
      <c r="A365" s="25" t="s">
        <v>130</v>
      </c>
      <c r="B365" s="26" t="s">
        <v>44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7"/>
      <c r="M365" s="27"/>
      <c r="N365" s="27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5">
      <c r="A366" s="32"/>
      <c r="B366" s="33"/>
      <c r="C366" s="34"/>
      <c r="D366" s="33"/>
      <c r="E366" s="33"/>
      <c r="F366" s="33"/>
      <c r="G366" s="33"/>
      <c r="H366" s="33"/>
      <c r="I366" s="35"/>
      <c r="J366" s="36"/>
      <c r="K366" s="37"/>
      <c r="L366" s="365"/>
      <c r="M366" s="365"/>
      <c r="N366" s="365"/>
      <c r="O366" s="365"/>
      <c r="P366" s="365"/>
      <c r="Q366" s="365"/>
      <c r="R366" s="365"/>
      <c r="S366" s="365"/>
      <c r="T366" s="365"/>
      <c r="U366" s="365"/>
      <c r="V366" s="365"/>
      <c r="W366" s="365"/>
    </row>
    <row r="367" spans="1:23" s="194" customFormat="1" ht="18.75">
      <c r="A367" s="193" t="s">
        <v>633</v>
      </c>
      <c r="B367" s="643" t="s">
        <v>634</v>
      </c>
      <c r="C367" s="644"/>
      <c r="D367" s="644"/>
      <c r="E367" s="644"/>
      <c r="F367" s="644"/>
      <c r="G367" s="644"/>
      <c r="H367" s="644"/>
      <c r="I367" s="644"/>
      <c r="J367" s="644"/>
      <c r="K367" s="645"/>
      <c r="L367" s="481">
        <f>L368</f>
        <v>0</v>
      </c>
      <c r="M367" s="481">
        <f aca="true" t="shared" si="32" ref="M367:W367">M368</f>
        <v>0</v>
      </c>
      <c r="N367" s="481">
        <f t="shared" si="32"/>
        <v>0</v>
      </c>
      <c r="O367" s="481">
        <f t="shared" si="32"/>
        <v>0</v>
      </c>
      <c r="P367" s="481">
        <f t="shared" si="32"/>
        <v>0</v>
      </c>
      <c r="Q367" s="481">
        <f t="shared" si="32"/>
        <v>0</v>
      </c>
      <c r="R367" s="481">
        <f t="shared" si="32"/>
        <v>0</v>
      </c>
      <c r="S367" s="481">
        <f t="shared" si="32"/>
        <v>0</v>
      </c>
      <c r="T367" s="481">
        <f t="shared" si="32"/>
        <v>0</v>
      </c>
      <c r="U367" s="481">
        <f t="shared" si="32"/>
        <v>0</v>
      </c>
      <c r="V367" s="481">
        <f t="shared" si="32"/>
        <v>0</v>
      </c>
      <c r="W367" s="481">
        <f t="shared" si="32"/>
        <v>0</v>
      </c>
    </row>
    <row r="368" spans="1:23" ht="15.75">
      <c r="A368" s="25" t="s">
        <v>9</v>
      </c>
      <c r="B368" s="50" t="s">
        <v>84</v>
      </c>
      <c r="C368" s="51"/>
      <c r="D368" s="51"/>
      <c r="E368" s="50"/>
      <c r="F368" s="50"/>
      <c r="G368" s="50"/>
      <c r="H368" s="50"/>
      <c r="I368" s="52"/>
      <c r="J368" s="53"/>
      <c r="K368" s="54"/>
      <c r="L368" s="259"/>
      <c r="M368" s="259"/>
      <c r="N368" s="259"/>
      <c r="O368" s="371"/>
      <c r="P368" s="371"/>
      <c r="Q368" s="371"/>
      <c r="R368" s="371"/>
      <c r="S368" s="371"/>
      <c r="T368" s="371"/>
      <c r="U368" s="371"/>
      <c r="V368" s="371"/>
      <c r="W368" s="371"/>
    </row>
    <row r="369" spans="1:23" ht="15.75">
      <c r="A369" s="55" t="s">
        <v>85</v>
      </c>
      <c r="B369" s="56"/>
      <c r="C369" s="57"/>
      <c r="D369" s="57"/>
      <c r="E369" s="56"/>
      <c r="F369" s="56"/>
      <c r="G369" s="56"/>
      <c r="H369" s="56"/>
      <c r="I369" s="58"/>
      <c r="J369" s="59"/>
      <c r="K369" s="60"/>
      <c r="L369" s="262"/>
      <c r="M369" s="262"/>
      <c r="N369" s="262"/>
      <c r="O369" s="372"/>
      <c r="P369" s="372"/>
      <c r="Q369" s="372"/>
      <c r="R369" s="372"/>
      <c r="S369" s="372"/>
      <c r="T369" s="372"/>
      <c r="U369" s="372"/>
      <c r="V369" s="372"/>
      <c r="W369" s="372"/>
    </row>
    <row r="370" spans="1:23" ht="31.5">
      <c r="A370" s="373" t="s">
        <v>10</v>
      </c>
      <c r="B370" s="187" t="s">
        <v>86</v>
      </c>
      <c r="C370" s="374" t="s">
        <v>81</v>
      </c>
      <c r="D370" s="374"/>
      <c r="E370" s="187"/>
      <c r="F370" s="187"/>
      <c r="G370" s="187"/>
      <c r="H370" s="374"/>
      <c r="I370" s="376"/>
      <c r="J370" s="377"/>
      <c r="K370" s="377"/>
      <c r="L370" s="360"/>
      <c r="M370" s="360"/>
      <c r="N370" s="360"/>
      <c r="O370" s="380"/>
      <c r="P370" s="380"/>
      <c r="Q370" s="380"/>
      <c r="R370" s="380"/>
      <c r="S370" s="380"/>
      <c r="T370" s="380"/>
      <c r="U370" s="380"/>
      <c r="V370" s="380"/>
      <c r="W370" s="380"/>
    </row>
    <row r="371" spans="1:23" ht="31.5">
      <c r="A371" s="62" t="s">
        <v>444</v>
      </c>
      <c r="B371" s="63" t="s">
        <v>86</v>
      </c>
      <c r="C371" s="64"/>
      <c r="D371" s="64"/>
      <c r="E371" s="379"/>
      <c r="F371" s="379"/>
      <c r="G371" s="379"/>
      <c r="H371" s="379"/>
      <c r="I371" s="483"/>
      <c r="J371" s="303"/>
      <c r="K371" s="302"/>
      <c r="L371" s="406"/>
      <c r="M371" s="406"/>
      <c r="N371" s="406"/>
      <c r="O371" s="380"/>
      <c r="P371" s="314"/>
      <c r="Q371" s="314"/>
      <c r="R371" s="380"/>
      <c r="S371" s="314"/>
      <c r="T371" s="314"/>
      <c r="U371" s="380"/>
      <c r="V371" s="314"/>
      <c r="W371" s="314"/>
    </row>
    <row r="372" spans="1:23" ht="47.25">
      <c r="A372" s="383" t="s">
        <v>11</v>
      </c>
      <c r="B372" s="187" t="s">
        <v>87</v>
      </c>
      <c r="C372" s="374" t="s">
        <v>81</v>
      </c>
      <c r="D372" s="374"/>
      <c r="E372" s="375"/>
      <c r="F372" s="375"/>
      <c r="G372" s="375"/>
      <c r="H372" s="375"/>
      <c r="I372" s="483"/>
      <c r="J372" s="303"/>
      <c r="K372" s="302"/>
      <c r="L372" s="407"/>
      <c r="M372" s="407"/>
      <c r="N372" s="407"/>
      <c r="O372" s="380"/>
      <c r="P372" s="380"/>
      <c r="Q372" s="380"/>
      <c r="R372" s="380"/>
      <c r="S372" s="380"/>
      <c r="T372" s="380"/>
      <c r="U372" s="380"/>
      <c r="V372" s="380"/>
      <c r="W372" s="380"/>
    </row>
    <row r="373" spans="1:23" ht="47.25">
      <c r="A373" s="67" t="s">
        <v>451</v>
      </c>
      <c r="B373" s="63" t="s">
        <v>87</v>
      </c>
      <c r="C373" s="64"/>
      <c r="D373" s="64"/>
      <c r="E373" s="379"/>
      <c r="F373" s="379"/>
      <c r="G373" s="379"/>
      <c r="H373" s="379"/>
      <c r="I373" s="483"/>
      <c r="J373" s="303"/>
      <c r="K373" s="302"/>
      <c r="L373" s="408"/>
      <c r="M373" s="408"/>
      <c r="N373" s="408"/>
      <c r="O373" s="380"/>
      <c r="P373" s="314"/>
      <c r="Q373" s="314"/>
      <c r="R373" s="380"/>
      <c r="S373" s="314"/>
      <c r="T373" s="314"/>
      <c r="U373" s="380"/>
      <c r="V373" s="314"/>
      <c r="W373" s="314"/>
    </row>
    <row r="374" spans="1:23" ht="15.75">
      <c r="A374" s="67" t="s">
        <v>28</v>
      </c>
      <c r="B374" s="63" t="s">
        <v>44</v>
      </c>
      <c r="C374" s="64" t="s">
        <v>81</v>
      </c>
      <c r="D374" s="64"/>
      <c r="E374" s="409"/>
      <c r="F374" s="409"/>
      <c r="G374" s="409"/>
      <c r="H374" s="409"/>
      <c r="I374" s="410"/>
      <c r="J374" s="410"/>
      <c r="K374" s="411"/>
      <c r="L374" s="408"/>
      <c r="M374" s="408"/>
      <c r="N374" s="408"/>
      <c r="O374" s="378"/>
      <c r="P374" s="406"/>
      <c r="Q374" s="406"/>
      <c r="R374" s="378"/>
      <c r="S374" s="406"/>
      <c r="T374" s="406"/>
      <c r="U374" s="378"/>
      <c r="V374" s="406"/>
      <c r="W374" s="406"/>
    </row>
    <row r="375" spans="1:23" ht="15.75">
      <c r="A375" s="55" t="s">
        <v>88</v>
      </c>
      <c r="B375" s="56"/>
      <c r="C375" s="57"/>
      <c r="D375" s="57"/>
      <c r="E375" s="56"/>
      <c r="F375" s="56"/>
      <c r="G375" s="56"/>
      <c r="H375" s="57"/>
      <c r="I375" s="58"/>
      <c r="J375" s="59"/>
      <c r="K375" s="60"/>
      <c r="L375" s="262"/>
      <c r="M375" s="262"/>
      <c r="N375" s="262"/>
      <c r="O375" s="262"/>
      <c r="P375" s="262"/>
      <c r="Q375" s="262"/>
      <c r="R375" s="262"/>
      <c r="S375" s="262"/>
      <c r="T375" s="262"/>
      <c r="U375" s="262"/>
      <c r="V375" s="262"/>
      <c r="W375" s="262"/>
    </row>
    <row r="376" spans="1:23" ht="31.5">
      <c r="A376" s="62" t="s">
        <v>12</v>
      </c>
      <c r="B376" s="63" t="s">
        <v>45</v>
      </c>
      <c r="C376" s="64"/>
      <c r="D376" s="64"/>
      <c r="E376" s="63"/>
      <c r="F376" s="63"/>
      <c r="G376" s="63"/>
      <c r="H376" s="64"/>
      <c r="I376" s="65"/>
      <c r="J376" s="45"/>
      <c r="K376" s="45"/>
      <c r="L376" s="265"/>
      <c r="M376" s="265"/>
      <c r="N376" s="265"/>
      <c r="O376" s="265"/>
      <c r="P376" s="265"/>
      <c r="Q376" s="265"/>
      <c r="R376" s="265"/>
      <c r="S376" s="265"/>
      <c r="T376" s="265"/>
      <c r="U376" s="265"/>
      <c r="V376" s="265"/>
      <c r="W376" s="265"/>
    </row>
    <row r="377" spans="1:23" ht="15.75">
      <c r="A377" s="62" t="s">
        <v>72</v>
      </c>
      <c r="B377" s="63"/>
      <c r="C377" s="64"/>
      <c r="D377" s="64"/>
      <c r="E377" s="63"/>
      <c r="F377" s="63"/>
      <c r="G377" s="63"/>
      <c r="H377" s="64"/>
      <c r="I377" s="65"/>
      <c r="J377" s="45"/>
      <c r="K377" s="45"/>
      <c r="L377" s="265"/>
      <c r="M377" s="265"/>
      <c r="N377" s="265"/>
      <c r="O377" s="265"/>
      <c r="P377" s="265"/>
      <c r="Q377" s="265"/>
      <c r="R377" s="265"/>
      <c r="S377" s="265"/>
      <c r="T377" s="265"/>
      <c r="U377" s="265"/>
      <c r="V377" s="265"/>
      <c r="W377" s="265"/>
    </row>
    <row r="378" spans="1:23" ht="31.5">
      <c r="A378" s="67" t="s">
        <v>13</v>
      </c>
      <c r="B378" s="63" t="s">
        <v>46</v>
      </c>
      <c r="C378" s="64"/>
      <c r="D378" s="64"/>
      <c r="E378" s="63"/>
      <c r="F378" s="63"/>
      <c r="G378" s="63"/>
      <c r="H378" s="64"/>
      <c r="I378" s="68"/>
      <c r="J378" s="68"/>
      <c r="K378" s="69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</row>
    <row r="379" spans="1:23" ht="15.75">
      <c r="A379" s="67" t="s">
        <v>73</v>
      </c>
      <c r="B379" s="63"/>
      <c r="C379" s="64"/>
      <c r="D379" s="64"/>
      <c r="E379" s="63"/>
      <c r="F379" s="63"/>
      <c r="G379" s="63"/>
      <c r="H379" s="64"/>
      <c r="I379" s="68"/>
      <c r="J379" s="68"/>
      <c r="K379" s="69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</row>
    <row r="380" spans="1:23" ht="15.75">
      <c r="A380" s="67" t="s">
        <v>251</v>
      </c>
      <c r="B380" s="63" t="s">
        <v>44</v>
      </c>
      <c r="C380" s="64"/>
      <c r="D380" s="64"/>
      <c r="E380" s="63"/>
      <c r="F380" s="63"/>
      <c r="G380" s="63"/>
      <c r="H380" s="63"/>
      <c r="I380" s="68"/>
      <c r="J380" s="68"/>
      <c r="K380" s="69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</row>
    <row r="381" spans="1:23" ht="15.75">
      <c r="A381" s="67" t="s">
        <v>74</v>
      </c>
      <c r="B381" s="63"/>
      <c r="C381" s="64"/>
      <c r="D381" s="64"/>
      <c r="E381" s="63"/>
      <c r="F381" s="63"/>
      <c r="G381" s="63"/>
      <c r="H381" s="63"/>
      <c r="I381" s="68"/>
      <c r="J381" s="68"/>
      <c r="K381" s="69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</row>
    <row r="382" spans="1:23" ht="15.75">
      <c r="A382" s="567" t="s">
        <v>89</v>
      </c>
      <c r="B382" s="567"/>
      <c r="C382" s="567"/>
      <c r="D382" s="567"/>
      <c r="E382" s="567"/>
      <c r="F382" s="567"/>
      <c r="G382" s="567"/>
      <c r="H382" s="567"/>
      <c r="I382" s="567"/>
      <c r="J382" s="567"/>
      <c r="K382" s="567"/>
      <c r="L382" s="313"/>
      <c r="M382" s="313"/>
      <c r="N382" s="313"/>
      <c r="O382" s="305"/>
      <c r="P382" s="305"/>
      <c r="Q382" s="305"/>
      <c r="R382" s="305"/>
      <c r="S382" s="305"/>
      <c r="T382" s="305"/>
      <c r="U382" s="305"/>
      <c r="V382" s="305"/>
      <c r="W382" s="305"/>
    </row>
    <row r="383" spans="1:23" ht="47.25">
      <c r="A383" s="62" t="s">
        <v>31</v>
      </c>
      <c r="B383" s="63" t="s">
        <v>90</v>
      </c>
      <c r="C383" s="64"/>
      <c r="D383" s="64"/>
      <c r="E383" s="63"/>
      <c r="F383" s="63"/>
      <c r="G383" s="63"/>
      <c r="H383" s="64"/>
      <c r="I383" s="65"/>
      <c r="J383" s="45"/>
      <c r="K383" s="45"/>
      <c r="L383" s="265"/>
      <c r="M383" s="265"/>
      <c r="N383" s="265"/>
      <c r="O383" s="265"/>
      <c r="P383" s="265"/>
      <c r="Q383" s="265"/>
      <c r="R383" s="265"/>
      <c r="S383" s="265"/>
      <c r="T383" s="265"/>
      <c r="U383" s="265"/>
      <c r="V383" s="265"/>
      <c r="W383" s="265"/>
    </row>
    <row r="384" spans="1:23" ht="15.75">
      <c r="A384" s="62" t="s">
        <v>63</v>
      </c>
      <c r="B384" s="63"/>
      <c r="C384" s="64"/>
      <c r="D384" s="64"/>
      <c r="E384" s="63"/>
      <c r="F384" s="63"/>
      <c r="G384" s="63"/>
      <c r="H384" s="64"/>
      <c r="I384" s="65"/>
      <c r="J384" s="45"/>
      <c r="K384" s="45"/>
      <c r="L384" s="265"/>
      <c r="M384" s="265"/>
      <c r="N384" s="265"/>
      <c r="O384" s="265"/>
      <c r="P384" s="265"/>
      <c r="Q384" s="265"/>
      <c r="R384" s="265"/>
      <c r="S384" s="265"/>
      <c r="T384" s="265"/>
      <c r="U384" s="265"/>
      <c r="V384" s="265"/>
      <c r="W384" s="265"/>
    </row>
    <row r="385" spans="1:23" ht="31.5">
      <c r="A385" s="67" t="s">
        <v>14</v>
      </c>
      <c r="B385" s="63" t="s">
        <v>91</v>
      </c>
      <c r="C385" s="64"/>
      <c r="D385" s="64"/>
      <c r="E385" s="63"/>
      <c r="F385" s="63"/>
      <c r="G385" s="63"/>
      <c r="H385" s="64"/>
      <c r="I385" s="68"/>
      <c r="J385" s="68"/>
      <c r="K385" s="69"/>
      <c r="L385" s="268"/>
      <c r="M385" s="268"/>
      <c r="N385" s="268"/>
      <c r="O385" s="300"/>
      <c r="P385" s="300"/>
      <c r="Q385" s="300"/>
      <c r="R385" s="300"/>
      <c r="S385" s="300"/>
      <c r="T385" s="300"/>
      <c r="U385" s="300"/>
      <c r="V385" s="300"/>
      <c r="W385" s="300"/>
    </row>
    <row r="386" spans="1:23" ht="15.75">
      <c r="A386" s="67" t="s">
        <v>64</v>
      </c>
      <c r="B386" s="63"/>
      <c r="C386" s="64"/>
      <c r="D386" s="64"/>
      <c r="E386" s="71"/>
      <c r="F386" s="71"/>
      <c r="G386" s="71"/>
      <c r="H386" s="72"/>
      <c r="I386" s="390"/>
      <c r="J386" s="391"/>
      <c r="K386" s="392"/>
      <c r="L386" s="268"/>
      <c r="M386" s="268"/>
      <c r="N386" s="268"/>
      <c r="O386" s="300"/>
      <c r="P386" s="301"/>
      <c r="Q386" s="301"/>
      <c r="R386" s="300"/>
      <c r="S386" s="301"/>
      <c r="T386" s="301"/>
      <c r="U386" s="300"/>
      <c r="V386" s="301"/>
      <c r="W386" s="301"/>
    </row>
    <row r="387" spans="1:23" ht="15.75">
      <c r="A387" s="546" t="s">
        <v>92</v>
      </c>
      <c r="B387" s="546"/>
      <c r="C387" s="546"/>
      <c r="D387" s="546"/>
      <c r="E387" s="546"/>
      <c r="F387" s="546"/>
      <c r="G387" s="546"/>
      <c r="H387" s="546"/>
      <c r="I387" s="546"/>
      <c r="J387" s="546"/>
      <c r="K387" s="546"/>
      <c r="L387" s="546"/>
      <c r="M387" s="546"/>
      <c r="N387" s="546"/>
      <c r="O387" s="546"/>
      <c r="P387" s="546"/>
      <c r="Q387" s="546"/>
      <c r="R387" s="546"/>
      <c r="S387" s="546"/>
      <c r="T387" s="546"/>
      <c r="U387" s="546"/>
      <c r="V387" s="546"/>
      <c r="W387" s="546"/>
    </row>
    <row r="388" spans="1:23" ht="15.75">
      <c r="A388" s="550" t="s">
        <v>51</v>
      </c>
      <c r="B388" s="550"/>
      <c r="C388" s="550"/>
      <c r="D388" s="550"/>
      <c r="E388" s="550"/>
      <c r="F388" s="550"/>
      <c r="G388" s="550"/>
      <c r="H388" s="550"/>
      <c r="I388" s="550"/>
      <c r="J388" s="550"/>
      <c r="K388" s="550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</row>
    <row r="389" spans="1:23" ht="78.75">
      <c r="A389" s="74" t="s">
        <v>47</v>
      </c>
      <c r="B389" s="63" t="s">
        <v>132</v>
      </c>
      <c r="C389" s="64"/>
      <c r="D389" s="64"/>
      <c r="E389" s="39"/>
      <c r="F389" s="39"/>
      <c r="G389" s="39"/>
      <c r="H389" s="40"/>
      <c r="I389" s="75"/>
      <c r="J389" s="76"/>
      <c r="K389" s="77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</row>
    <row r="390" spans="1:23" ht="15.75">
      <c r="A390" s="74" t="s">
        <v>65</v>
      </c>
      <c r="B390" s="63"/>
      <c r="C390" s="64"/>
      <c r="D390" s="64"/>
      <c r="E390" s="39"/>
      <c r="F390" s="39"/>
      <c r="G390" s="39"/>
      <c r="H390" s="40"/>
      <c r="I390" s="75"/>
      <c r="J390" s="76"/>
      <c r="K390" s="77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</row>
    <row r="391" spans="1:23" ht="47.25">
      <c r="A391" s="74" t="s">
        <v>48</v>
      </c>
      <c r="B391" s="63" t="s">
        <v>93</v>
      </c>
      <c r="C391" s="64" t="s">
        <v>81</v>
      </c>
      <c r="D391" s="64"/>
      <c r="E391" s="39"/>
      <c r="F391" s="39"/>
      <c r="G391" s="39"/>
      <c r="H391" s="40"/>
      <c r="I391" s="75"/>
      <c r="J391" s="76"/>
      <c r="K391" s="77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</row>
    <row r="392" spans="1:23" ht="15.75">
      <c r="A392" s="74" t="s">
        <v>66</v>
      </c>
      <c r="B392" s="63"/>
      <c r="C392" s="64"/>
      <c r="D392" s="64"/>
      <c r="E392" s="39"/>
      <c r="F392" s="39"/>
      <c r="G392" s="39"/>
      <c r="H392" s="40"/>
      <c r="I392" s="75"/>
      <c r="J392" s="76"/>
      <c r="K392" s="77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</row>
    <row r="393" spans="1:23" ht="31.5">
      <c r="A393" s="74" t="s">
        <v>49</v>
      </c>
      <c r="B393" s="101" t="s">
        <v>50</v>
      </c>
      <c r="C393" s="79" t="s">
        <v>81</v>
      </c>
      <c r="D393" s="79"/>
      <c r="E393" s="39"/>
      <c r="F393" s="39"/>
      <c r="G393" s="39"/>
      <c r="H393" s="40"/>
      <c r="I393" s="75"/>
      <c r="J393" s="76"/>
      <c r="K393" s="77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</row>
    <row r="394" spans="1:23" ht="15.75">
      <c r="A394" s="74" t="s">
        <v>67</v>
      </c>
      <c r="B394" s="78"/>
      <c r="C394" s="79"/>
      <c r="D394" s="79"/>
      <c r="E394" s="39"/>
      <c r="F394" s="39"/>
      <c r="G394" s="39"/>
      <c r="H394" s="40"/>
      <c r="I394" s="75"/>
      <c r="J394" s="76"/>
      <c r="K394" s="77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</row>
    <row r="395" spans="1:23" ht="15.75">
      <c r="A395" s="550" t="s">
        <v>52</v>
      </c>
      <c r="B395" s="550"/>
      <c r="C395" s="550"/>
      <c r="D395" s="550"/>
      <c r="E395" s="550"/>
      <c r="F395" s="550"/>
      <c r="G395" s="550"/>
      <c r="H395" s="550"/>
      <c r="I395" s="550"/>
      <c r="J395" s="550"/>
      <c r="K395" s="550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</row>
    <row r="396" spans="1:23" ht="78.75">
      <c r="A396" s="74" t="s">
        <v>53</v>
      </c>
      <c r="B396" s="63" t="s">
        <v>131</v>
      </c>
      <c r="C396" s="64"/>
      <c r="D396" s="64"/>
      <c r="E396" s="39"/>
      <c r="F396" s="39"/>
      <c r="G396" s="39"/>
      <c r="H396" s="40"/>
      <c r="I396" s="75"/>
      <c r="J396" s="76"/>
      <c r="K396" s="77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</row>
    <row r="397" spans="1:23" ht="15.75">
      <c r="A397" s="74" t="s">
        <v>68</v>
      </c>
      <c r="B397" s="63"/>
      <c r="C397" s="64"/>
      <c r="D397" s="64"/>
      <c r="E397" s="39"/>
      <c r="F397" s="39"/>
      <c r="G397" s="39"/>
      <c r="H397" s="40"/>
      <c r="I397" s="75"/>
      <c r="J397" s="76"/>
      <c r="K397" s="77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</row>
    <row r="398" spans="1:23" ht="47.25">
      <c r="A398" s="74" t="s">
        <v>56</v>
      </c>
      <c r="B398" s="63" t="s">
        <v>433</v>
      </c>
      <c r="C398" s="64" t="s">
        <v>81</v>
      </c>
      <c r="D398" s="64"/>
      <c r="E398" s="39"/>
      <c r="F398" s="39"/>
      <c r="G398" s="39"/>
      <c r="H398" s="40"/>
      <c r="I398" s="75"/>
      <c r="J398" s="76"/>
      <c r="K398" s="77"/>
      <c r="L398" s="272"/>
      <c r="M398" s="272"/>
      <c r="N398" s="272"/>
      <c r="O398" s="272"/>
      <c r="P398" s="309"/>
      <c r="Q398" s="309"/>
      <c r="R398" s="309"/>
      <c r="S398" s="309"/>
      <c r="T398" s="272"/>
      <c r="U398" s="272"/>
      <c r="V398" s="272"/>
      <c r="W398" s="272"/>
    </row>
    <row r="399" spans="1:23" ht="15.75">
      <c r="A399" s="74" t="s">
        <v>69</v>
      </c>
      <c r="B399" s="63"/>
      <c r="C399" s="64"/>
      <c r="D399" s="64"/>
      <c r="E399" s="39"/>
      <c r="F399" s="39"/>
      <c r="G399" s="39"/>
      <c r="H399" s="40"/>
      <c r="I399" s="75"/>
      <c r="J399" s="76"/>
      <c r="K399" s="77"/>
      <c r="L399" s="272"/>
      <c r="M399" s="272"/>
      <c r="N399" s="272"/>
      <c r="O399" s="272"/>
      <c r="P399" s="309"/>
      <c r="Q399" s="309"/>
      <c r="R399" s="309"/>
      <c r="S399" s="309"/>
      <c r="T399" s="272"/>
      <c r="U399" s="272"/>
      <c r="V399" s="272"/>
      <c r="W399" s="272"/>
    </row>
    <row r="400" spans="1:23" ht="31.5">
      <c r="A400" s="74" t="s">
        <v>55</v>
      </c>
      <c r="B400" s="101" t="s">
        <v>54</v>
      </c>
      <c r="C400" s="79" t="s">
        <v>81</v>
      </c>
      <c r="D400" s="79"/>
      <c r="E400" s="39"/>
      <c r="F400" s="39"/>
      <c r="G400" s="39"/>
      <c r="H400" s="40"/>
      <c r="I400" s="75"/>
      <c r="J400" s="76"/>
      <c r="K400" s="77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</row>
    <row r="401" spans="1:23" ht="15.75">
      <c r="A401" s="74" t="s">
        <v>70</v>
      </c>
      <c r="B401" s="78"/>
      <c r="C401" s="79"/>
      <c r="D401" s="79"/>
      <c r="E401" s="39"/>
      <c r="F401" s="39"/>
      <c r="G401" s="39"/>
      <c r="H401" s="40"/>
      <c r="I401" s="75"/>
      <c r="J401" s="76"/>
      <c r="K401" s="77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</row>
    <row r="402" spans="1:23" ht="15.75">
      <c r="A402" s="550" t="s">
        <v>95</v>
      </c>
      <c r="B402" s="550"/>
      <c r="C402" s="550"/>
      <c r="D402" s="550"/>
      <c r="E402" s="550"/>
      <c r="F402" s="550"/>
      <c r="G402" s="550"/>
      <c r="H402" s="550"/>
      <c r="I402" s="550"/>
      <c r="J402" s="550"/>
      <c r="K402" s="550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</row>
    <row r="403" spans="1:23" ht="15.75">
      <c r="A403" s="74" t="s">
        <v>57</v>
      </c>
      <c r="B403" s="63"/>
      <c r="C403" s="64" t="s">
        <v>81</v>
      </c>
      <c r="D403" s="64"/>
      <c r="E403" s="39"/>
      <c r="F403" s="39"/>
      <c r="G403" s="39"/>
      <c r="H403" s="40"/>
      <c r="I403" s="75"/>
      <c r="J403" s="76"/>
      <c r="K403" s="77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</row>
    <row r="404" spans="1:23" ht="15.75">
      <c r="A404" s="546" t="s">
        <v>96</v>
      </c>
      <c r="B404" s="546"/>
      <c r="C404" s="546"/>
      <c r="D404" s="546"/>
      <c r="E404" s="546"/>
      <c r="F404" s="546"/>
      <c r="G404" s="546"/>
      <c r="H404" s="546"/>
      <c r="I404" s="546"/>
      <c r="J404" s="546"/>
      <c r="K404" s="546"/>
      <c r="L404" s="546"/>
      <c r="M404" s="546"/>
      <c r="N404" s="546"/>
      <c r="O404" s="546"/>
      <c r="P404" s="546"/>
      <c r="Q404" s="546"/>
      <c r="R404" s="546"/>
      <c r="S404" s="546"/>
      <c r="T404" s="546"/>
      <c r="U404" s="546"/>
      <c r="V404" s="546"/>
      <c r="W404" s="546"/>
    </row>
    <row r="405" spans="1:23" ht="15.75">
      <c r="A405" s="80" t="s">
        <v>17</v>
      </c>
      <c r="B405" s="63"/>
      <c r="C405" s="64" t="s">
        <v>81</v>
      </c>
      <c r="D405" s="64"/>
      <c r="E405" s="39"/>
      <c r="F405" s="39"/>
      <c r="G405" s="39"/>
      <c r="H405" s="40"/>
      <c r="I405" s="75"/>
      <c r="J405" s="76"/>
      <c r="K405" s="77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</row>
    <row r="406" spans="1:23" ht="15.75">
      <c r="A406" s="80" t="s">
        <v>18</v>
      </c>
      <c r="B406" s="63"/>
      <c r="C406" s="64" t="s">
        <v>81</v>
      </c>
      <c r="D406" s="64"/>
      <c r="E406" s="39"/>
      <c r="F406" s="39"/>
      <c r="G406" s="39"/>
      <c r="H406" s="40"/>
      <c r="I406" s="75"/>
      <c r="J406" s="76"/>
      <c r="K406" s="77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</row>
    <row r="407" spans="1:23" ht="15.75">
      <c r="A407" s="547" t="s">
        <v>166</v>
      </c>
      <c r="B407" s="548"/>
      <c r="C407" s="548"/>
      <c r="D407" s="548"/>
      <c r="E407" s="548"/>
      <c r="F407" s="548"/>
      <c r="G407" s="548"/>
      <c r="H407" s="548"/>
      <c r="I407" s="548"/>
      <c r="J407" s="548"/>
      <c r="K407" s="549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</row>
    <row r="408" spans="1:23" ht="15.75">
      <c r="A408" s="80" t="s">
        <v>167</v>
      </c>
      <c r="B408" s="63"/>
      <c r="C408" s="64"/>
      <c r="D408" s="64"/>
      <c r="E408" s="39"/>
      <c r="F408" s="39"/>
      <c r="G408" s="39"/>
      <c r="H408" s="40"/>
      <c r="I408" s="75"/>
      <c r="J408" s="76"/>
      <c r="K408" s="77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4"/>
      <c r="W408" s="314"/>
    </row>
    <row r="409" spans="1:23" ht="15.75">
      <c r="A409" s="80" t="s">
        <v>168</v>
      </c>
      <c r="B409" s="63"/>
      <c r="C409" s="64"/>
      <c r="D409" s="64"/>
      <c r="E409" s="39"/>
      <c r="F409" s="39"/>
      <c r="G409" s="39"/>
      <c r="H409" s="40"/>
      <c r="I409" s="75"/>
      <c r="J409" s="76"/>
      <c r="K409" s="77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4"/>
      <c r="W409" s="314"/>
    </row>
    <row r="410" spans="1:23" ht="15.75">
      <c r="A410" s="25" t="s">
        <v>19</v>
      </c>
      <c r="B410" s="50" t="s">
        <v>20</v>
      </c>
      <c r="C410" s="51"/>
      <c r="D410" s="51"/>
      <c r="E410" s="50"/>
      <c r="F410" s="50"/>
      <c r="G410" s="50"/>
      <c r="H410" s="50"/>
      <c r="I410" s="52"/>
      <c r="J410" s="53"/>
      <c r="K410" s="54"/>
      <c r="L410" s="259"/>
      <c r="M410" s="259"/>
      <c r="N410" s="259"/>
      <c r="O410" s="371"/>
      <c r="P410" s="371"/>
      <c r="Q410" s="371"/>
      <c r="R410" s="371"/>
      <c r="S410" s="371"/>
      <c r="T410" s="371"/>
      <c r="U410" s="371"/>
      <c r="V410" s="371"/>
      <c r="W410" s="371"/>
    </row>
    <row r="411" spans="1:23" ht="31.5">
      <c r="A411" s="315" t="s">
        <v>21</v>
      </c>
      <c r="B411" s="240" t="s">
        <v>58</v>
      </c>
      <c r="C411" s="241" t="s">
        <v>81</v>
      </c>
      <c r="D411" s="241"/>
      <c r="E411" s="242"/>
      <c r="F411" s="242"/>
      <c r="G411" s="242"/>
      <c r="H411" s="243"/>
      <c r="I411" s="244"/>
      <c r="J411" s="245"/>
      <c r="K411" s="246"/>
      <c r="L411" s="393"/>
      <c r="M411" s="393"/>
      <c r="N411" s="393"/>
      <c r="O411" s="393"/>
      <c r="P411" s="393"/>
      <c r="Q411" s="393"/>
      <c r="R411" s="393"/>
      <c r="S411" s="393"/>
      <c r="T411" s="393"/>
      <c r="U411" s="393"/>
      <c r="V411" s="393"/>
      <c r="W411" s="393"/>
    </row>
    <row r="412" spans="1:23" ht="15.75">
      <c r="A412" s="74" t="s">
        <v>10</v>
      </c>
      <c r="B412" s="39"/>
      <c r="C412" s="40"/>
      <c r="D412" s="40"/>
      <c r="E412" s="39"/>
      <c r="F412" s="39"/>
      <c r="G412" s="39"/>
      <c r="H412" s="40"/>
      <c r="I412" s="75"/>
      <c r="J412" s="76"/>
      <c r="K412" s="77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</row>
    <row r="413" spans="1:23" ht="15.75">
      <c r="A413" s="74" t="s">
        <v>11</v>
      </c>
      <c r="B413" s="39"/>
      <c r="C413" s="40"/>
      <c r="D413" s="40"/>
      <c r="E413" s="39"/>
      <c r="F413" s="39"/>
      <c r="G413" s="39"/>
      <c r="H413" s="40"/>
      <c r="I413" s="75"/>
      <c r="J413" s="76"/>
      <c r="K413" s="77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</row>
    <row r="414" spans="1:23" ht="47.25">
      <c r="A414" s="315" t="s">
        <v>22</v>
      </c>
      <c r="B414" s="240" t="s">
        <v>71</v>
      </c>
      <c r="C414" s="241" t="s">
        <v>81</v>
      </c>
      <c r="D414" s="241"/>
      <c r="E414" s="242"/>
      <c r="F414" s="242"/>
      <c r="G414" s="242"/>
      <c r="H414" s="243"/>
      <c r="I414" s="244"/>
      <c r="J414" s="245"/>
      <c r="K414" s="246"/>
      <c r="L414" s="393"/>
      <c r="M414" s="393"/>
      <c r="N414" s="393"/>
      <c r="O414" s="394"/>
      <c r="P414" s="394"/>
      <c r="Q414" s="394"/>
      <c r="R414" s="394"/>
      <c r="S414" s="394"/>
      <c r="T414" s="394"/>
      <c r="U414" s="394"/>
      <c r="V414" s="394"/>
      <c r="W414" s="394"/>
    </row>
    <row r="415" spans="1:23" ht="15.75">
      <c r="A415" s="127" t="s">
        <v>12</v>
      </c>
      <c r="B415" s="39"/>
      <c r="C415" s="64"/>
      <c r="D415" s="64"/>
      <c r="E415" s="379"/>
      <c r="F415" s="379"/>
      <c r="G415" s="379"/>
      <c r="H415" s="379"/>
      <c r="I415" s="390"/>
      <c r="J415" s="395"/>
      <c r="K415" s="395"/>
      <c r="L415" s="272"/>
      <c r="M415" s="272"/>
      <c r="N415" s="272"/>
      <c r="O415" s="380"/>
      <c r="P415" s="314"/>
      <c r="Q415" s="314"/>
      <c r="R415" s="380"/>
      <c r="S415" s="314"/>
      <c r="T415" s="396"/>
      <c r="U415" s="397"/>
      <c r="V415" s="396"/>
      <c r="W415" s="314"/>
    </row>
    <row r="416" spans="1:23" ht="15.75">
      <c r="A416" s="74" t="s">
        <v>13</v>
      </c>
      <c r="B416" s="398"/>
      <c r="C416" s="40"/>
      <c r="D416" s="40"/>
      <c r="E416" s="382"/>
      <c r="F416" s="382"/>
      <c r="G416" s="382"/>
      <c r="H416" s="382"/>
      <c r="I416" s="75"/>
      <c r="J416" s="76"/>
      <c r="K416" s="77"/>
      <c r="L416" s="272"/>
      <c r="M416" s="272"/>
      <c r="N416" s="272"/>
      <c r="O416" s="399"/>
      <c r="P416" s="399"/>
      <c r="Q416" s="399"/>
      <c r="R416" s="399"/>
      <c r="S416" s="399"/>
      <c r="T416" s="400"/>
      <c r="U416" s="400"/>
      <c r="V416" s="400"/>
      <c r="W416" s="272"/>
    </row>
    <row r="417" spans="1:23" ht="31.5">
      <c r="A417" s="315" t="s">
        <v>29</v>
      </c>
      <c r="B417" s="240" t="s">
        <v>61</v>
      </c>
      <c r="C417" s="241" t="s">
        <v>81</v>
      </c>
      <c r="D417" s="241"/>
      <c r="E417" s="240"/>
      <c r="F417" s="240"/>
      <c r="G417" s="240"/>
      <c r="H417" s="243"/>
      <c r="I417" s="250"/>
      <c r="J417" s="251"/>
      <c r="K417" s="252"/>
      <c r="L417" s="401"/>
      <c r="M417" s="401"/>
      <c r="N417" s="401"/>
      <c r="O417" s="401"/>
      <c r="P417" s="401"/>
      <c r="Q417" s="401"/>
      <c r="R417" s="401"/>
      <c r="S417" s="401"/>
      <c r="T417" s="401"/>
      <c r="U417" s="401"/>
      <c r="V417" s="401"/>
      <c r="W417" s="401"/>
    </row>
    <row r="418" spans="1:23" ht="15.75">
      <c r="A418" s="74" t="s">
        <v>31</v>
      </c>
      <c r="B418" s="39"/>
      <c r="C418" s="40"/>
      <c r="D418" s="40"/>
      <c r="E418" s="39"/>
      <c r="F418" s="39"/>
      <c r="G418" s="39"/>
      <c r="H418" s="40"/>
      <c r="I418" s="75"/>
      <c r="J418" s="76"/>
      <c r="K418" s="77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</row>
    <row r="419" spans="1:23" ht="15.75">
      <c r="A419" s="74" t="s">
        <v>14</v>
      </c>
      <c r="B419" s="39"/>
      <c r="C419" s="40"/>
      <c r="D419" s="40"/>
      <c r="E419" s="39"/>
      <c r="F419" s="39"/>
      <c r="G419" s="39"/>
      <c r="H419" s="40"/>
      <c r="I419" s="75"/>
      <c r="J419" s="76"/>
      <c r="K419" s="77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</row>
    <row r="420" spans="1:23" ht="15.75">
      <c r="A420" s="315" t="s">
        <v>32</v>
      </c>
      <c r="B420" s="240" t="s">
        <v>59</v>
      </c>
      <c r="C420" s="241" t="s">
        <v>81</v>
      </c>
      <c r="D420" s="241"/>
      <c r="E420" s="240"/>
      <c r="F420" s="240"/>
      <c r="G420" s="240"/>
      <c r="H420" s="243"/>
      <c r="I420" s="250"/>
      <c r="J420" s="251"/>
      <c r="K420" s="252"/>
      <c r="L420" s="401"/>
      <c r="M420" s="401"/>
      <c r="N420" s="401"/>
      <c r="O420" s="401"/>
      <c r="P420" s="401"/>
      <c r="Q420" s="401"/>
      <c r="R420" s="401"/>
      <c r="S420" s="401"/>
      <c r="T420" s="401"/>
      <c r="U420" s="401"/>
      <c r="V420" s="401"/>
      <c r="W420" s="401"/>
    </row>
    <row r="421" spans="1:23" ht="15.75">
      <c r="A421" s="74" t="s">
        <v>15</v>
      </c>
      <c r="B421" s="39"/>
      <c r="C421" s="40"/>
      <c r="D421" s="40"/>
      <c r="E421" s="39"/>
      <c r="F421" s="39"/>
      <c r="G421" s="39"/>
      <c r="H421" s="40"/>
      <c r="I421" s="75"/>
      <c r="J421" s="76"/>
      <c r="K421" s="77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</row>
    <row r="422" spans="1:23" ht="15.75">
      <c r="A422" s="74" t="s">
        <v>16</v>
      </c>
      <c r="B422" s="39"/>
      <c r="C422" s="40"/>
      <c r="D422" s="40"/>
      <c r="E422" s="39"/>
      <c r="F422" s="39"/>
      <c r="G422" s="39"/>
      <c r="H422" s="39"/>
      <c r="I422" s="75"/>
      <c r="J422" s="76"/>
      <c r="K422" s="77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</row>
    <row r="423" spans="1:23" ht="15.75">
      <c r="A423" s="315" t="s">
        <v>62</v>
      </c>
      <c r="B423" s="240" t="s">
        <v>60</v>
      </c>
      <c r="C423" s="241" t="s">
        <v>81</v>
      </c>
      <c r="D423" s="241"/>
      <c r="E423" s="242"/>
      <c r="F423" s="242"/>
      <c r="G423" s="242"/>
      <c r="H423" s="243"/>
      <c r="I423" s="244"/>
      <c r="J423" s="245"/>
      <c r="K423" s="246"/>
      <c r="L423" s="393"/>
      <c r="M423" s="393"/>
      <c r="N423" s="393"/>
      <c r="O423" s="393"/>
      <c r="P423" s="393"/>
      <c r="Q423" s="393"/>
      <c r="R423" s="393"/>
      <c r="S423" s="393"/>
      <c r="T423" s="393"/>
      <c r="U423" s="393"/>
      <c r="V423" s="393"/>
      <c r="W423" s="393"/>
    </row>
    <row r="424" spans="1:23" ht="15.75">
      <c r="A424" s="74" t="s">
        <v>17</v>
      </c>
      <c r="B424" s="63"/>
      <c r="C424" s="64"/>
      <c r="D424" s="64"/>
      <c r="E424" s="39"/>
      <c r="F424" s="39"/>
      <c r="G424" s="39"/>
      <c r="H424" s="40"/>
      <c r="I424" s="75"/>
      <c r="J424" s="76"/>
      <c r="K424" s="77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</row>
    <row r="425" spans="1:23" ht="15.75">
      <c r="A425" s="74" t="s">
        <v>18</v>
      </c>
      <c r="B425" s="39"/>
      <c r="C425" s="40"/>
      <c r="D425" s="40"/>
      <c r="E425" s="39"/>
      <c r="F425" s="39"/>
      <c r="G425" s="39"/>
      <c r="H425" s="39"/>
      <c r="I425" s="75"/>
      <c r="J425" s="76"/>
      <c r="K425" s="77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</row>
    <row r="426" spans="1:23" ht="15.75">
      <c r="A426" s="25" t="s">
        <v>23</v>
      </c>
      <c r="B426" s="50" t="s">
        <v>169</v>
      </c>
      <c r="C426" s="51"/>
      <c r="D426" s="51"/>
      <c r="E426" s="50"/>
      <c r="F426" s="50"/>
      <c r="G426" s="50"/>
      <c r="H426" s="50"/>
      <c r="I426" s="52"/>
      <c r="J426" s="53"/>
      <c r="K426" s="54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</row>
    <row r="427" spans="1:23" ht="15.75">
      <c r="A427" s="74" t="s">
        <v>21</v>
      </c>
      <c r="B427" s="39"/>
      <c r="C427" s="40"/>
      <c r="D427" s="40"/>
      <c r="E427" s="39"/>
      <c r="F427" s="39"/>
      <c r="G427" s="39"/>
      <c r="H427" s="40"/>
      <c r="I427" s="75"/>
      <c r="J427" s="76"/>
      <c r="K427" s="77"/>
      <c r="L427" s="301"/>
      <c r="M427" s="301"/>
      <c r="N427" s="301"/>
      <c r="O427" s="301"/>
      <c r="P427" s="301"/>
      <c r="Q427" s="301"/>
      <c r="R427" s="301"/>
      <c r="S427" s="301"/>
      <c r="T427" s="301"/>
      <c r="U427" s="301"/>
      <c r="V427" s="301"/>
      <c r="W427" s="301"/>
    </row>
    <row r="428" spans="1:23" ht="15.75">
      <c r="A428" s="74" t="s">
        <v>22</v>
      </c>
      <c r="B428" s="39"/>
      <c r="C428" s="40"/>
      <c r="D428" s="40"/>
      <c r="E428" s="39"/>
      <c r="F428" s="39"/>
      <c r="G428" s="39"/>
      <c r="H428" s="40"/>
      <c r="I428" s="75"/>
      <c r="J428" s="76"/>
      <c r="K428" s="77"/>
      <c r="L428" s="301"/>
      <c r="M428" s="301"/>
      <c r="N428" s="301"/>
      <c r="O428" s="301"/>
      <c r="P428" s="301"/>
      <c r="Q428" s="301"/>
      <c r="R428" s="301"/>
      <c r="S428" s="301"/>
      <c r="T428" s="301"/>
      <c r="U428" s="301"/>
      <c r="V428" s="301"/>
      <c r="W428" s="301"/>
    </row>
    <row r="429" spans="1:23" ht="15.75">
      <c r="A429" s="74" t="s">
        <v>29</v>
      </c>
      <c r="B429" s="39"/>
      <c r="C429" s="40"/>
      <c r="D429" s="40"/>
      <c r="E429" s="39"/>
      <c r="F429" s="39"/>
      <c r="G429" s="39"/>
      <c r="H429" s="39"/>
      <c r="I429" s="75"/>
      <c r="J429" s="76"/>
      <c r="K429" s="77"/>
      <c r="L429" s="301"/>
      <c r="M429" s="301"/>
      <c r="N429" s="301"/>
      <c r="O429" s="301"/>
      <c r="P429" s="301"/>
      <c r="Q429" s="301"/>
      <c r="R429" s="301"/>
      <c r="S429" s="301"/>
      <c r="T429" s="301"/>
      <c r="U429" s="301"/>
      <c r="V429" s="301"/>
      <c r="W429" s="301"/>
    </row>
    <row r="430" spans="1:23" ht="15.75">
      <c r="A430" s="25" t="s">
        <v>24</v>
      </c>
      <c r="B430" s="568" t="s">
        <v>204</v>
      </c>
      <c r="C430" s="568"/>
      <c r="D430" s="568"/>
      <c r="E430" s="568"/>
      <c r="F430" s="568"/>
      <c r="G430" s="568"/>
      <c r="H430" s="568"/>
      <c r="I430" s="568"/>
      <c r="J430" s="568"/>
      <c r="K430" s="568"/>
      <c r="L430" s="568"/>
      <c r="M430" s="568"/>
      <c r="N430" s="568"/>
      <c r="O430" s="568"/>
      <c r="P430" s="568"/>
      <c r="Q430" s="568"/>
      <c r="R430" s="568"/>
      <c r="S430" s="568"/>
      <c r="T430" s="568"/>
      <c r="U430" s="568"/>
      <c r="V430" s="568"/>
      <c r="W430" s="568"/>
    </row>
    <row r="431" spans="1:23" ht="15.75">
      <c r="A431" s="62" t="s">
        <v>21</v>
      </c>
      <c r="B431" s="90"/>
      <c r="C431" s="91"/>
      <c r="D431" s="91"/>
      <c r="E431" s="90"/>
      <c r="F431" s="90"/>
      <c r="G431" s="90"/>
      <c r="H431" s="91"/>
      <c r="I431" s="88"/>
      <c r="J431" s="92"/>
      <c r="K431" s="92"/>
      <c r="L431" s="282"/>
      <c r="M431" s="282"/>
      <c r="N431" s="282"/>
      <c r="O431" s="282"/>
      <c r="P431" s="282"/>
      <c r="Q431" s="282"/>
      <c r="R431" s="282"/>
      <c r="S431" s="282"/>
      <c r="T431" s="282"/>
      <c r="U431" s="282"/>
      <c r="V431" s="282"/>
      <c r="W431" s="282"/>
    </row>
    <row r="432" spans="1:23" ht="15.75">
      <c r="A432" s="62" t="s">
        <v>22</v>
      </c>
      <c r="B432" s="90"/>
      <c r="C432" s="91"/>
      <c r="D432" s="91"/>
      <c r="E432" s="90"/>
      <c r="F432" s="90"/>
      <c r="G432" s="90"/>
      <c r="H432" s="91"/>
      <c r="I432" s="88"/>
      <c r="J432" s="92"/>
      <c r="K432" s="92"/>
      <c r="L432" s="282"/>
      <c r="M432" s="282"/>
      <c r="N432" s="282"/>
      <c r="O432" s="282"/>
      <c r="P432" s="282"/>
      <c r="Q432" s="282"/>
      <c r="R432" s="282"/>
      <c r="S432" s="282"/>
      <c r="T432" s="282"/>
      <c r="U432" s="282"/>
      <c r="V432" s="282"/>
      <c r="W432" s="282"/>
    </row>
    <row r="433" spans="1:23" ht="15.75">
      <c r="A433" s="25" t="s">
        <v>25</v>
      </c>
      <c r="B433" s="50" t="s">
        <v>26</v>
      </c>
      <c r="C433" s="51"/>
      <c r="D433" s="51"/>
      <c r="E433" s="50"/>
      <c r="F433" s="50"/>
      <c r="G433" s="50"/>
      <c r="H433" s="50"/>
      <c r="I433" s="52"/>
      <c r="J433" s="53"/>
      <c r="K433" s="54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</row>
    <row r="434" spans="1:23" ht="15.75">
      <c r="A434" s="93" t="s">
        <v>21</v>
      </c>
      <c r="B434" s="94" t="s">
        <v>27</v>
      </c>
      <c r="C434" s="95" t="s">
        <v>81</v>
      </c>
      <c r="D434" s="95"/>
      <c r="E434" s="94"/>
      <c r="F434" s="94"/>
      <c r="G434" s="94"/>
      <c r="H434" s="94"/>
      <c r="I434" s="96"/>
      <c r="J434" s="97"/>
      <c r="K434" s="98"/>
      <c r="L434" s="285"/>
      <c r="M434" s="285"/>
      <c r="N434" s="285"/>
      <c r="O434" s="285"/>
      <c r="P434" s="285"/>
      <c r="Q434" s="285"/>
      <c r="R434" s="285"/>
      <c r="S434" s="285"/>
      <c r="T434" s="285"/>
      <c r="U434" s="285"/>
      <c r="V434" s="285"/>
      <c r="W434" s="285"/>
    </row>
    <row r="435" spans="1:23" ht="47.25">
      <c r="A435" s="62" t="s">
        <v>10</v>
      </c>
      <c r="B435" s="63" t="s">
        <v>116</v>
      </c>
      <c r="C435" s="64" t="s">
        <v>81</v>
      </c>
      <c r="D435" s="64"/>
      <c r="E435" s="63"/>
      <c r="F435" s="63"/>
      <c r="G435" s="63"/>
      <c r="H435" s="64"/>
      <c r="I435" s="88"/>
      <c r="J435" s="44"/>
      <c r="K435" s="44"/>
      <c r="L435" s="265"/>
      <c r="M435" s="265"/>
      <c r="N435" s="265"/>
      <c r="O435" s="265"/>
      <c r="P435" s="265"/>
      <c r="Q435" s="265"/>
      <c r="R435" s="265"/>
      <c r="S435" s="288"/>
      <c r="T435" s="288"/>
      <c r="U435" s="288"/>
      <c r="V435" s="288"/>
      <c r="W435" s="288"/>
    </row>
    <row r="436" spans="1:23" ht="15.75">
      <c r="A436" s="93" t="s">
        <v>22</v>
      </c>
      <c r="B436" s="70" t="s">
        <v>30</v>
      </c>
      <c r="C436" s="81" t="s">
        <v>81</v>
      </c>
      <c r="D436" s="81"/>
      <c r="E436" s="70"/>
      <c r="F436" s="70"/>
      <c r="G436" s="70"/>
      <c r="H436" s="57"/>
      <c r="I436" s="96"/>
      <c r="J436" s="97"/>
      <c r="K436" s="97"/>
      <c r="L436" s="285"/>
      <c r="M436" s="285"/>
      <c r="N436" s="285"/>
      <c r="O436" s="285"/>
      <c r="P436" s="291"/>
      <c r="Q436" s="291"/>
      <c r="R436" s="291"/>
      <c r="S436" s="285"/>
      <c r="T436" s="285"/>
      <c r="U436" s="285"/>
      <c r="V436" s="285"/>
      <c r="W436" s="285"/>
    </row>
    <row r="437" spans="1:23" ht="15.75">
      <c r="A437" s="62" t="s">
        <v>12</v>
      </c>
      <c r="B437" s="63"/>
      <c r="C437" s="64"/>
      <c r="D437" s="64"/>
      <c r="E437" s="63"/>
      <c r="F437" s="63"/>
      <c r="G437" s="63"/>
      <c r="H437" s="64"/>
      <c r="I437" s="88"/>
      <c r="J437" s="44"/>
      <c r="K437" s="44"/>
      <c r="L437" s="288"/>
      <c r="M437" s="288"/>
      <c r="N437" s="288"/>
      <c r="O437" s="288"/>
      <c r="P437" s="265"/>
      <c r="Q437" s="265"/>
      <c r="R437" s="265"/>
      <c r="S437" s="288"/>
      <c r="T437" s="288"/>
      <c r="U437" s="288"/>
      <c r="V437" s="288"/>
      <c r="W437" s="288"/>
    </row>
    <row r="438" spans="1:23" ht="15.75">
      <c r="A438" s="62" t="s">
        <v>13</v>
      </c>
      <c r="B438" s="63"/>
      <c r="C438" s="64"/>
      <c r="D438" s="64"/>
      <c r="E438" s="63"/>
      <c r="F438" s="63"/>
      <c r="G438" s="63"/>
      <c r="H438" s="64"/>
      <c r="I438" s="88"/>
      <c r="J438" s="44"/>
      <c r="K438" s="44"/>
      <c r="L438" s="288"/>
      <c r="M438" s="288"/>
      <c r="N438" s="288"/>
      <c r="O438" s="288"/>
      <c r="P438" s="265"/>
      <c r="Q438" s="265"/>
      <c r="R438" s="265"/>
      <c r="S438" s="288"/>
      <c r="T438" s="288"/>
      <c r="U438" s="288"/>
      <c r="V438" s="288"/>
      <c r="W438" s="288"/>
    </row>
    <row r="439" spans="1:23" ht="15.75">
      <c r="A439" s="93" t="s">
        <v>29</v>
      </c>
      <c r="B439" s="70" t="s">
        <v>33</v>
      </c>
      <c r="C439" s="81" t="s">
        <v>81</v>
      </c>
      <c r="D439" s="81"/>
      <c r="E439" s="70"/>
      <c r="F439" s="70"/>
      <c r="G439" s="70"/>
      <c r="H439" s="57"/>
      <c r="I439" s="96"/>
      <c r="J439" s="97"/>
      <c r="K439" s="97"/>
      <c r="L439" s="285"/>
      <c r="M439" s="285"/>
      <c r="N439" s="285"/>
      <c r="O439" s="285"/>
      <c r="P439" s="291"/>
      <c r="Q439" s="291"/>
      <c r="R439" s="291"/>
      <c r="S439" s="285"/>
      <c r="T439" s="285"/>
      <c r="U439" s="285"/>
      <c r="V439" s="285"/>
      <c r="W439" s="285"/>
    </row>
    <row r="440" spans="1:23" ht="15.75">
      <c r="A440" s="62" t="s">
        <v>31</v>
      </c>
      <c r="B440" s="63"/>
      <c r="C440" s="64"/>
      <c r="D440" s="64"/>
      <c r="E440" s="63"/>
      <c r="F440" s="63"/>
      <c r="G440" s="63"/>
      <c r="H440" s="64"/>
      <c r="I440" s="88"/>
      <c r="J440" s="44"/>
      <c r="K440" s="44"/>
      <c r="L440" s="288"/>
      <c r="M440" s="288"/>
      <c r="N440" s="288"/>
      <c r="O440" s="288"/>
      <c r="P440" s="265"/>
      <c r="Q440" s="265"/>
      <c r="R440" s="265"/>
      <c r="S440" s="288"/>
      <c r="T440" s="288"/>
      <c r="U440" s="288"/>
      <c r="V440" s="288"/>
      <c r="W440" s="288"/>
    </row>
    <row r="441" spans="1:23" ht="15.75">
      <c r="A441" s="46" t="s">
        <v>14</v>
      </c>
      <c r="B441" s="39"/>
      <c r="C441" s="40"/>
      <c r="D441" s="40"/>
      <c r="E441" s="39"/>
      <c r="F441" s="39"/>
      <c r="G441" s="39"/>
      <c r="H441" s="40"/>
      <c r="I441" s="65"/>
      <c r="J441" s="44"/>
      <c r="K441" s="44"/>
      <c r="L441" s="328"/>
      <c r="M441" s="328"/>
      <c r="N441" s="328"/>
      <c r="O441" s="328"/>
      <c r="P441" s="301"/>
      <c r="Q441" s="301"/>
      <c r="R441" s="301"/>
      <c r="S441" s="328"/>
      <c r="T441" s="328"/>
      <c r="U441" s="328"/>
      <c r="V441" s="328"/>
      <c r="W441" s="328"/>
    </row>
    <row r="442" spans="1:23" ht="15.75">
      <c r="A442" s="25" t="s">
        <v>34</v>
      </c>
      <c r="B442" s="50" t="s">
        <v>99</v>
      </c>
      <c r="C442" s="51"/>
      <c r="D442" s="51"/>
      <c r="E442" s="50"/>
      <c r="F442" s="50"/>
      <c r="G442" s="50"/>
      <c r="H442" s="50"/>
      <c r="I442" s="52"/>
      <c r="J442" s="53"/>
      <c r="K442" s="54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</row>
    <row r="443" spans="1:23" ht="15.75">
      <c r="A443" s="62"/>
      <c r="B443" s="63"/>
      <c r="C443" s="64" t="s">
        <v>81</v>
      </c>
      <c r="D443" s="64"/>
      <c r="E443" s="63"/>
      <c r="F443" s="63"/>
      <c r="G443" s="63"/>
      <c r="H443" s="64"/>
      <c r="I443" s="88"/>
      <c r="J443" s="44"/>
      <c r="K443" s="44"/>
      <c r="L443" s="265"/>
      <c r="M443" s="265"/>
      <c r="N443" s="265"/>
      <c r="O443" s="265"/>
      <c r="P443" s="288"/>
      <c r="Q443" s="288"/>
      <c r="R443" s="288"/>
      <c r="S443" s="265"/>
      <c r="T443" s="265"/>
      <c r="U443" s="265"/>
      <c r="V443" s="265"/>
      <c r="W443" s="265"/>
    </row>
    <row r="444" spans="1:23" ht="15.75">
      <c r="A444" s="402" t="s">
        <v>35</v>
      </c>
      <c r="B444" s="604" t="s">
        <v>100</v>
      </c>
      <c r="C444" s="604"/>
      <c r="D444" s="604"/>
      <c r="E444" s="604"/>
      <c r="F444" s="604"/>
      <c r="G444" s="604"/>
      <c r="H444" s="604"/>
      <c r="I444" s="604"/>
      <c r="J444" s="604"/>
      <c r="K444" s="604"/>
      <c r="L444" s="604"/>
      <c r="M444" s="604"/>
      <c r="N444" s="604"/>
      <c r="O444" s="604"/>
      <c r="P444" s="604"/>
      <c r="Q444" s="604"/>
      <c r="R444" s="604"/>
      <c r="S444" s="604"/>
      <c r="T444" s="604"/>
      <c r="U444" s="604"/>
      <c r="V444" s="604"/>
      <c r="W444" s="604"/>
    </row>
    <row r="445" spans="1:23" ht="15.75">
      <c r="A445" s="62"/>
      <c r="B445" s="63"/>
      <c r="C445" s="64" t="s">
        <v>81</v>
      </c>
      <c r="D445" s="64"/>
      <c r="E445" s="63"/>
      <c r="F445" s="63"/>
      <c r="G445" s="63"/>
      <c r="H445" s="64"/>
      <c r="I445" s="88"/>
      <c r="J445" s="44"/>
      <c r="K445" s="44"/>
      <c r="L445" s="265"/>
      <c r="M445" s="265"/>
      <c r="N445" s="265"/>
      <c r="O445" s="265"/>
      <c r="P445" s="288"/>
      <c r="Q445" s="288"/>
      <c r="R445" s="288"/>
      <c r="S445" s="288"/>
      <c r="T445" s="288"/>
      <c r="U445" s="288"/>
      <c r="V445" s="288"/>
      <c r="W445" s="288"/>
    </row>
    <row r="446" spans="1:23" ht="15">
      <c r="A446" s="403" t="s">
        <v>130</v>
      </c>
      <c r="B446" s="404" t="s">
        <v>44</v>
      </c>
      <c r="C446" s="404"/>
      <c r="D446" s="404"/>
      <c r="E446" s="404"/>
      <c r="F446" s="404"/>
      <c r="G446" s="404"/>
      <c r="H446" s="404"/>
      <c r="I446" s="404"/>
      <c r="J446" s="404"/>
      <c r="K446" s="404"/>
      <c r="L446" s="404"/>
      <c r="M446" s="404"/>
      <c r="N446" s="404"/>
      <c r="O446" s="405"/>
      <c r="P446" s="405"/>
      <c r="Q446" s="405"/>
      <c r="R446" s="405"/>
      <c r="S446" s="405"/>
      <c r="T446" s="405"/>
      <c r="U446" s="405"/>
      <c r="V446" s="405"/>
      <c r="W446" s="405"/>
    </row>
    <row r="447" spans="1:23" ht="15.75">
      <c r="A447" s="46"/>
      <c r="B447" s="39"/>
      <c r="C447" s="40"/>
      <c r="D447" s="40"/>
      <c r="E447" s="41"/>
      <c r="F447" s="41"/>
      <c r="G447" s="41"/>
      <c r="H447" s="40"/>
      <c r="I447" s="339"/>
      <c r="J447" s="340"/>
      <c r="K447" s="341"/>
      <c r="L447" s="301"/>
      <c r="M447" s="301"/>
      <c r="N447" s="301"/>
      <c r="O447" s="300"/>
      <c r="P447" s="301"/>
      <c r="Q447" s="301"/>
      <c r="R447" s="342"/>
      <c r="S447" s="301"/>
      <c r="T447" s="301"/>
      <c r="U447" s="342"/>
      <c r="V447" s="301"/>
      <c r="W447" s="301"/>
    </row>
    <row r="448" spans="1:23" s="452" customFormat="1" ht="15.75">
      <c r="A448" s="450" t="s">
        <v>641</v>
      </c>
      <c r="B448" s="560" t="s">
        <v>642</v>
      </c>
      <c r="C448" s="561"/>
      <c r="D448" s="561"/>
      <c r="E448" s="561"/>
      <c r="F448" s="561"/>
      <c r="G448" s="561"/>
      <c r="H448" s="561"/>
      <c r="I448" s="561"/>
      <c r="J448" s="561"/>
      <c r="K448" s="562"/>
      <c r="L448" s="461">
        <f>L449+L497</f>
        <v>3971.4</v>
      </c>
      <c r="M448" s="461">
        <f aca="true" t="shared" si="33" ref="M448:W448">M449+M497</f>
        <v>7566.700000000001</v>
      </c>
      <c r="N448" s="461">
        <f t="shared" si="33"/>
        <v>7132.200000000001</v>
      </c>
      <c r="O448" s="461">
        <f t="shared" si="33"/>
        <v>5922.9</v>
      </c>
      <c r="P448" s="461">
        <f t="shared" si="33"/>
        <v>5917.2</v>
      </c>
      <c r="Q448" s="461">
        <f t="shared" si="33"/>
        <v>5.7</v>
      </c>
      <c r="R448" s="461">
        <f t="shared" si="33"/>
        <v>3377.3999999999996</v>
      </c>
      <c r="S448" s="461">
        <f t="shared" si="33"/>
        <v>3371.7</v>
      </c>
      <c r="T448" s="461">
        <f t="shared" si="33"/>
        <v>5.7</v>
      </c>
      <c r="U448" s="461">
        <f t="shared" si="33"/>
        <v>3533.5999999999995</v>
      </c>
      <c r="V448" s="461">
        <f t="shared" si="33"/>
        <v>3527.8999999999996</v>
      </c>
      <c r="W448" s="461">
        <f t="shared" si="33"/>
        <v>5.7</v>
      </c>
    </row>
    <row r="449" spans="1:23" ht="15.75">
      <c r="A449" s="25" t="s">
        <v>9</v>
      </c>
      <c r="B449" s="50" t="s">
        <v>84</v>
      </c>
      <c r="C449" s="51"/>
      <c r="D449" s="51"/>
      <c r="E449" s="50"/>
      <c r="F449" s="50"/>
      <c r="G449" s="50"/>
      <c r="H449" s="50"/>
      <c r="I449" s="52"/>
      <c r="J449" s="53"/>
      <c r="K449" s="54"/>
      <c r="L449" s="462">
        <f aca="true" t="shared" si="34" ref="L449:W449">L450+L463+L490</f>
        <v>326.40000000000003</v>
      </c>
      <c r="M449" s="462">
        <f t="shared" si="34"/>
        <v>2461.9</v>
      </c>
      <c r="N449" s="462">
        <f t="shared" si="34"/>
        <v>2027.4</v>
      </c>
      <c r="O449" s="462">
        <f t="shared" si="34"/>
        <v>2561.4</v>
      </c>
      <c r="P449" s="462">
        <f t="shared" si="34"/>
        <v>2555.7</v>
      </c>
      <c r="Q449" s="462">
        <f t="shared" si="34"/>
        <v>5.7</v>
      </c>
      <c r="R449" s="462">
        <f t="shared" si="34"/>
        <v>2705.1</v>
      </c>
      <c r="S449" s="462">
        <f t="shared" si="34"/>
        <v>2699.3999999999996</v>
      </c>
      <c r="T449" s="462">
        <f t="shared" si="34"/>
        <v>5.7</v>
      </c>
      <c r="U449" s="462">
        <f t="shared" si="34"/>
        <v>2861.2999999999997</v>
      </c>
      <c r="V449" s="462">
        <f t="shared" si="34"/>
        <v>2855.6</v>
      </c>
      <c r="W449" s="462">
        <f t="shared" si="34"/>
        <v>5.7</v>
      </c>
    </row>
    <row r="450" spans="1:23" ht="15.75">
      <c r="A450" s="55" t="s">
        <v>85</v>
      </c>
      <c r="B450" s="56"/>
      <c r="C450" s="57"/>
      <c r="D450" s="57"/>
      <c r="E450" s="56"/>
      <c r="F450" s="56"/>
      <c r="G450" s="56"/>
      <c r="H450" s="56"/>
      <c r="I450" s="58"/>
      <c r="J450" s="59"/>
      <c r="K450" s="60"/>
      <c r="L450" s="291">
        <f>L451+L453</f>
        <v>325.6</v>
      </c>
      <c r="M450" s="291">
        <f>M451+M453</f>
        <v>347.4</v>
      </c>
      <c r="N450" s="291">
        <f>N451+N453</f>
        <v>347.4</v>
      </c>
      <c r="O450" s="291">
        <f>P450+Q450</f>
        <v>350.49999999999994</v>
      </c>
      <c r="P450" s="291">
        <f>P451+P453+P455</f>
        <v>344.79999999999995</v>
      </c>
      <c r="Q450" s="291">
        <f>Q451+Q453+Q455</f>
        <v>5.7</v>
      </c>
      <c r="R450" s="291">
        <f>S450+T450</f>
        <v>350.49999999999994</v>
      </c>
      <c r="S450" s="291">
        <f>S451+S453+S455</f>
        <v>344.79999999999995</v>
      </c>
      <c r="T450" s="291">
        <f>T451+T453+T455</f>
        <v>5.7</v>
      </c>
      <c r="U450" s="291">
        <f>V450+W450</f>
        <v>350.49999999999994</v>
      </c>
      <c r="V450" s="291">
        <f>V451+V453+V455</f>
        <v>344.79999999999995</v>
      </c>
      <c r="W450" s="291">
        <f>W451+W453+W455</f>
        <v>5.7</v>
      </c>
    </row>
    <row r="451" spans="1:23" ht="31.5">
      <c r="A451" s="373" t="s">
        <v>10</v>
      </c>
      <c r="B451" s="187" t="s">
        <v>86</v>
      </c>
      <c r="C451" s="374" t="s">
        <v>81</v>
      </c>
      <c r="D451" s="374"/>
      <c r="E451" s="187"/>
      <c r="F451" s="187"/>
      <c r="G451" s="187"/>
      <c r="H451" s="374"/>
      <c r="I451" s="376"/>
      <c r="J451" s="377"/>
      <c r="K451" s="377"/>
      <c r="L451" s="360">
        <f>L452</f>
        <v>286.5</v>
      </c>
      <c r="M451" s="300">
        <f>M452</f>
        <v>305.9</v>
      </c>
      <c r="N451" s="300">
        <f>N452</f>
        <v>305.9</v>
      </c>
      <c r="O451" s="300">
        <f>P451+Q451</f>
        <v>327.59999999999997</v>
      </c>
      <c r="P451" s="300">
        <f>SUM(P452:P452)</f>
        <v>321.9</v>
      </c>
      <c r="Q451" s="300">
        <f>SUM(Q452:Q452)</f>
        <v>5.7</v>
      </c>
      <c r="R451" s="300">
        <f>S451+T451</f>
        <v>327.59999999999997</v>
      </c>
      <c r="S451" s="300">
        <f>SUM(S452:S452)</f>
        <v>321.9</v>
      </c>
      <c r="T451" s="300">
        <f>SUM(T452:T452)</f>
        <v>5.7</v>
      </c>
      <c r="U451" s="300">
        <f>V451+W451</f>
        <v>327.59999999999997</v>
      </c>
      <c r="V451" s="300">
        <f>SUM(V452:V452)</f>
        <v>321.9</v>
      </c>
      <c r="W451" s="300">
        <f>SUM(W452:W452)</f>
        <v>5.7</v>
      </c>
    </row>
    <row r="452" spans="1:23" ht="31.5">
      <c r="A452" s="62" t="s">
        <v>444</v>
      </c>
      <c r="B452" s="63" t="s">
        <v>86</v>
      </c>
      <c r="C452" s="64"/>
      <c r="D452" s="64"/>
      <c r="E452" s="379" t="s">
        <v>105</v>
      </c>
      <c r="F452" s="379" t="s">
        <v>123</v>
      </c>
      <c r="G452" s="379" t="s">
        <v>811</v>
      </c>
      <c r="H452" s="379" t="s">
        <v>160</v>
      </c>
      <c r="I452" s="646" t="s">
        <v>812</v>
      </c>
      <c r="J452" s="606">
        <v>39625</v>
      </c>
      <c r="K452" s="599" t="s">
        <v>113</v>
      </c>
      <c r="L452" s="301">
        <v>286.5</v>
      </c>
      <c r="M452" s="301">
        <v>305.9</v>
      </c>
      <c r="N452" s="301">
        <v>305.9</v>
      </c>
      <c r="O452" s="300">
        <f>P452+Q452</f>
        <v>327.59999999999997</v>
      </c>
      <c r="P452" s="301">
        <v>321.9</v>
      </c>
      <c r="Q452" s="301">
        <v>5.7</v>
      </c>
      <c r="R452" s="300">
        <f>S452+T452</f>
        <v>327.59999999999997</v>
      </c>
      <c r="S452" s="301">
        <v>321.9</v>
      </c>
      <c r="T452" s="301">
        <v>5.7</v>
      </c>
      <c r="U452" s="300">
        <f>V452+W452</f>
        <v>327.59999999999997</v>
      </c>
      <c r="V452" s="301">
        <v>321.9</v>
      </c>
      <c r="W452" s="301">
        <v>5.7</v>
      </c>
    </row>
    <row r="453" spans="1:23" ht="47.25">
      <c r="A453" s="383" t="s">
        <v>11</v>
      </c>
      <c r="B453" s="187" t="s">
        <v>87</v>
      </c>
      <c r="C453" s="374" t="s">
        <v>81</v>
      </c>
      <c r="D453" s="374"/>
      <c r="E453" s="375"/>
      <c r="F453" s="375"/>
      <c r="G453" s="384"/>
      <c r="H453" s="375"/>
      <c r="I453" s="646"/>
      <c r="J453" s="606"/>
      <c r="K453" s="599"/>
      <c r="L453" s="300">
        <f>L454</f>
        <v>39.1</v>
      </c>
      <c r="M453" s="300">
        <f>M454</f>
        <v>41.5</v>
      </c>
      <c r="N453" s="300">
        <f>N454</f>
        <v>41.5</v>
      </c>
      <c r="O453" s="300">
        <f>P453+Q453</f>
        <v>22.9</v>
      </c>
      <c r="P453" s="300">
        <f>SUM(P454:P454)</f>
        <v>22.9</v>
      </c>
      <c r="Q453" s="300">
        <f>SUM(Q454:Q454)</f>
        <v>0</v>
      </c>
      <c r="R453" s="300">
        <f>S453+T453</f>
        <v>22.9</v>
      </c>
      <c r="S453" s="300">
        <f>SUM(S454:S454)</f>
        <v>22.9</v>
      </c>
      <c r="T453" s="300">
        <f>SUM(T454:T454)</f>
        <v>0</v>
      </c>
      <c r="U453" s="300">
        <f>V453+W453</f>
        <v>22.9</v>
      </c>
      <c r="V453" s="300">
        <f>SUM(V454:V454)</f>
        <v>22.9</v>
      </c>
      <c r="W453" s="300">
        <f>SUM(W454:W454)</f>
        <v>0</v>
      </c>
    </row>
    <row r="454" spans="1:23" ht="47.25">
      <c r="A454" s="67" t="s">
        <v>451</v>
      </c>
      <c r="B454" s="63" t="s">
        <v>87</v>
      </c>
      <c r="C454" s="64"/>
      <c r="D454" s="64"/>
      <c r="E454" s="379" t="s">
        <v>105</v>
      </c>
      <c r="F454" s="379" t="s">
        <v>123</v>
      </c>
      <c r="G454" s="379" t="s">
        <v>811</v>
      </c>
      <c r="H454" s="379" t="s">
        <v>137</v>
      </c>
      <c r="I454" s="646"/>
      <c r="J454" s="606"/>
      <c r="K454" s="599"/>
      <c r="L454" s="301">
        <v>39.1</v>
      </c>
      <c r="M454" s="301">
        <v>41.5</v>
      </c>
      <c r="N454" s="301">
        <v>41.5</v>
      </c>
      <c r="O454" s="300">
        <f>P454+Q454</f>
        <v>22.9</v>
      </c>
      <c r="P454" s="301">
        <v>22.9</v>
      </c>
      <c r="Q454" s="301">
        <v>0</v>
      </c>
      <c r="R454" s="300">
        <f>S454+T454</f>
        <v>22.9</v>
      </c>
      <c r="S454" s="301">
        <v>22.9</v>
      </c>
      <c r="T454" s="301">
        <v>0</v>
      </c>
      <c r="U454" s="300">
        <f>V454+W454</f>
        <v>22.9</v>
      </c>
      <c r="V454" s="301">
        <v>22.9</v>
      </c>
      <c r="W454" s="301">
        <v>0</v>
      </c>
    </row>
    <row r="455" spans="1:23" ht="15.75">
      <c r="A455" s="67" t="s">
        <v>28</v>
      </c>
      <c r="B455" s="63" t="s">
        <v>44</v>
      </c>
      <c r="C455" s="64" t="s">
        <v>81</v>
      </c>
      <c r="D455" s="64"/>
      <c r="E455" s="409"/>
      <c r="F455" s="409"/>
      <c r="G455" s="409"/>
      <c r="H455" s="409"/>
      <c r="I455" s="410"/>
      <c r="J455" s="410"/>
      <c r="K455" s="411"/>
      <c r="L455" s="406"/>
      <c r="M455" s="406"/>
      <c r="N455" s="406"/>
      <c r="O455" s="378"/>
      <c r="P455" s="406"/>
      <c r="Q455" s="406"/>
      <c r="R455" s="378"/>
      <c r="S455" s="406"/>
      <c r="T455" s="406"/>
      <c r="U455" s="378"/>
      <c r="V455" s="406"/>
      <c r="W455" s="406"/>
    </row>
    <row r="456" spans="1:23" ht="15.75">
      <c r="A456" s="55" t="s">
        <v>88</v>
      </c>
      <c r="B456" s="56"/>
      <c r="C456" s="57"/>
      <c r="D456" s="57"/>
      <c r="E456" s="56"/>
      <c r="F456" s="56"/>
      <c r="G456" s="56"/>
      <c r="H456" s="57"/>
      <c r="I456" s="58"/>
      <c r="J456" s="59"/>
      <c r="K456" s="60"/>
      <c r="L456" s="262"/>
      <c r="M456" s="262"/>
      <c r="N456" s="262"/>
      <c r="O456" s="262"/>
      <c r="P456" s="262"/>
      <c r="Q456" s="262"/>
      <c r="R456" s="262"/>
      <c r="S456" s="262"/>
      <c r="T456" s="262"/>
      <c r="U456" s="262"/>
      <c r="V456" s="262"/>
      <c r="W456" s="262"/>
    </row>
    <row r="457" spans="1:23" ht="31.5">
      <c r="A457" s="62" t="s">
        <v>12</v>
      </c>
      <c r="B457" s="63" t="s">
        <v>45</v>
      </c>
      <c r="C457" s="64"/>
      <c r="D457" s="64"/>
      <c r="E457" s="63"/>
      <c r="F457" s="63"/>
      <c r="G457" s="63"/>
      <c r="H457" s="64"/>
      <c r="I457" s="65"/>
      <c r="J457" s="45"/>
      <c r="K457" s="45"/>
      <c r="L457" s="265"/>
      <c r="M457" s="265"/>
      <c r="N457" s="265"/>
      <c r="O457" s="265"/>
      <c r="P457" s="265"/>
      <c r="Q457" s="265"/>
      <c r="R457" s="265"/>
      <c r="S457" s="265"/>
      <c r="T457" s="265"/>
      <c r="U457" s="265"/>
      <c r="V457" s="265"/>
      <c r="W457" s="265"/>
    </row>
    <row r="458" spans="1:23" ht="15.75">
      <c r="A458" s="62" t="s">
        <v>72</v>
      </c>
      <c r="B458" s="63"/>
      <c r="C458" s="64"/>
      <c r="D458" s="64"/>
      <c r="E458" s="63"/>
      <c r="F458" s="63"/>
      <c r="G458" s="63"/>
      <c r="H458" s="64"/>
      <c r="I458" s="65"/>
      <c r="J458" s="45"/>
      <c r="K458" s="45"/>
      <c r="L458" s="265"/>
      <c r="M458" s="265"/>
      <c r="N458" s="265"/>
      <c r="O458" s="265"/>
      <c r="P458" s="265"/>
      <c r="Q458" s="265"/>
      <c r="R458" s="265"/>
      <c r="S458" s="265"/>
      <c r="T458" s="265"/>
      <c r="U458" s="265"/>
      <c r="V458" s="265"/>
      <c r="W458" s="265"/>
    </row>
    <row r="459" spans="1:23" ht="31.5">
      <c r="A459" s="67" t="s">
        <v>13</v>
      </c>
      <c r="B459" s="63" t="s">
        <v>46</v>
      </c>
      <c r="C459" s="64"/>
      <c r="D459" s="64"/>
      <c r="E459" s="63"/>
      <c r="F459" s="63"/>
      <c r="G459" s="63"/>
      <c r="H459" s="64"/>
      <c r="I459" s="68"/>
      <c r="J459" s="68"/>
      <c r="K459" s="69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</row>
    <row r="460" spans="1:23" ht="15.75">
      <c r="A460" s="67" t="s">
        <v>73</v>
      </c>
      <c r="B460" s="63"/>
      <c r="C460" s="64"/>
      <c r="D460" s="64"/>
      <c r="E460" s="63"/>
      <c r="F460" s="63"/>
      <c r="G460" s="63"/>
      <c r="H460" s="64"/>
      <c r="I460" s="68"/>
      <c r="J460" s="68"/>
      <c r="K460" s="69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</row>
    <row r="461" spans="1:23" ht="15.75">
      <c r="A461" s="67" t="s">
        <v>251</v>
      </c>
      <c r="B461" s="63" t="s">
        <v>44</v>
      </c>
      <c r="C461" s="64"/>
      <c r="D461" s="64"/>
      <c r="E461" s="63"/>
      <c r="F461" s="63"/>
      <c r="G461" s="63"/>
      <c r="H461" s="63"/>
      <c r="I461" s="68"/>
      <c r="J461" s="68"/>
      <c r="K461" s="69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</row>
    <row r="462" spans="1:23" ht="15.75">
      <c r="A462" s="67" t="s">
        <v>74</v>
      </c>
      <c r="B462" s="63"/>
      <c r="C462" s="64"/>
      <c r="D462" s="64"/>
      <c r="E462" s="63"/>
      <c r="F462" s="63"/>
      <c r="G462" s="63"/>
      <c r="H462" s="63"/>
      <c r="I462" s="68"/>
      <c r="J462" s="68"/>
      <c r="K462" s="69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</row>
    <row r="463" spans="1:23" ht="15.75">
      <c r="A463" s="567" t="s">
        <v>89</v>
      </c>
      <c r="B463" s="567"/>
      <c r="C463" s="567"/>
      <c r="D463" s="567"/>
      <c r="E463" s="567"/>
      <c r="F463" s="567"/>
      <c r="G463" s="567"/>
      <c r="H463" s="567"/>
      <c r="I463" s="567"/>
      <c r="J463" s="567"/>
      <c r="K463" s="567"/>
      <c r="L463" s="475">
        <f>L464+L466</f>
        <v>0.8</v>
      </c>
      <c r="M463" s="475">
        <f>M464+M466</f>
        <v>1.5</v>
      </c>
      <c r="N463" s="475">
        <f>N464+N466</f>
        <v>0</v>
      </c>
      <c r="O463" s="475">
        <f>O464+O466</f>
        <v>0</v>
      </c>
      <c r="P463" s="475">
        <f>P464+P466</f>
        <v>0</v>
      </c>
      <c r="Q463" s="475">
        <f aca="true" t="shared" si="35" ref="Q463:W463">Q464+Q466</f>
        <v>0</v>
      </c>
      <c r="R463" s="475">
        <f>S463+T463</f>
        <v>0</v>
      </c>
      <c r="S463" s="475">
        <f t="shared" si="35"/>
        <v>0</v>
      </c>
      <c r="T463" s="475">
        <f t="shared" si="35"/>
        <v>0</v>
      </c>
      <c r="U463" s="475">
        <f>V463+W463</f>
        <v>3.1</v>
      </c>
      <c r="V463" s="475">
        <f t="shared" si="35"/>
        <v>3.1</v>
      </c>
      <c r="W463" s="475">
        <f t="shared" si="35"/>
        <v>0</v>
      </c>
    </row>
    <row r="464" spans="1:23" ht="47.25">
      <c r="A464" s="62" t="s">
        <v>31</v>
      </c>
      <c r="B464" s="63" t="s">
        <v>90</v>
      </c>
      <c r="C464" s="64"/>
      <c r="D464" s="64"/>
      <c r="E464" s="63"/>
      <c r="F464" s="63"/>
      <c r="G464" s="63"/>
      <c r="H464" s="64"/>
      <c r="I464" s="65"/>
      <c r="J464" s="45"/>
      <c r="K464" s="45"/>
      <c r="L464" s="265"/>
      <c r="M464" s="265"/>
      <c r="N464" s="265"/>
      <c r="O464" s="265"/>
      <c r="P464" s="265"/>
      <c r="Q464" s="265"/>
      <c r="R464" s="265"/>
      <c r="S464" s="265"/>
      <c r="T464" s="265"/>
      <c r="U464" s="265"/>
      <c r="V464" s="265"/>
      <c r="W464" s="265"/>
    </row>
    <row r="465" spans="1:23" ht="15.75">
      <c r="A465" s="62" t="s">
        <v>63</v>
      </c>
      <c r="B465" s="63"/>
      <c r="C465" s="64"/>
      <c r="D465" s="64"/>
      <c r="E465" s="63"/>
      <c r="F465" s="63"/>
      <c r="G465" s="63"/>
      <c r="H465" s="64"/>
      <c r="I465" s="65"/>
      <c r="J465" s="45"/>
      <c r="K465" s="45"/>
      <c r="L465" s="265"/>
      <c r="M465" s="265"/>
      <c r="N465" s="265"/>
      <c r="O465" s="265"/>
      <c r="P465" s="265"/>
      <c r="Q465" s="265"/>
      <c r="R465" s="265"/>
      <c r="S465" s="265"/>
      <c r="T465" s="265"/>
      <c r="U465" s="265"/>
      <c r="V465" s="265"/>
      <c r="W465" s="265"/>
    </row>
    <row r="466" spans="1:23" ht="31.5">
      <c r="A466" s="67" t="s">
        <v>14</v>
      </c>
      <c r="B466" s="63" t="s">
        <v>91</v>
      </c>
      <c r="C466" s="64"/>
      <c r="D466" s="64"/>
      <c r="E466" s="63"/>
      <c r="F466" s="63"/>
      <c r="G466" s="63"/>
      <c r="H466" s="64"/>
      <c r="I466" s="68"/>
      <c r="J466" s="68"/>
      <c r="K466" s="69"/>
      <c r="L466" s="360">
        <f>L467</f>
        <v>0.8</v>
      </c>
      <c r="M466" s="300">
        <f>M467</f>
        <v>1.5</v>
      </c>
      <c r="N466" s="300">
        <f>N467</f>
        <v>0</v>
      </c>
      <c r="O466" s="300">
        <f aca="true" t="shared" si="36" ref="O466:W466">O467</f>
        <v>0</v>
      </c>
      <c r="P466" s="300">
        <f t="shared" si="36"/>
        <v>0</v>
      </c>
      <c r="Q466" s="300">
        <f t="shared" si="36"/>
        <v>0</v>
      </c>
      <c r="R466" s="300">
        <f t="shared" si="36"/>
        <v>0</v>
      </c>
      <c r="S466" s="300">
        <f t="shared" si="36"/>
        <v>0</v>
      </c>
      <c r="T466" s="300">
        <f t="shared" si="36"/>
        <v>0</v>
      </c>
      <c r="U466" s="300">
        <f t="shared" si="36"/>
        <v>3.1</v>
      </c>
      <c r="V466" s="300">
        <f t="shared" si="36"/>
        <v>3.1</v>
      </c>
      <c r="W466" s="300">
        <f t="shared" si="36"/>
        <v>0</v>
      </c>
    </row>
    <row r="467" spans="1:23" ht="101.25">
      <c r="A467" s="67" t="s">
        <v>64</v>
      </c>
      <c r="B467" s="63" t="s">
        <v>91</v>
      </c>
      <c r="C467" s="64"/>
      <c r="D467" s="64"/>
      <c r="E467" s="426" t="s">
        <v>105</v>
      </c>
      <c r="F467" s="426" t="s">
        <v>126</v>
      </c>
      <c r="G467" s="382" t="s">
        <v>813</v>
      </c>
      <c r="H467" s="426" t="s">
        <v>137</v>
      </c>
      <c r="I467" s="180" t="s">
        <v>814</v>
      </c>
      <c r="J467" s="201">
        <v>40536</v>
      </c>
      <c r="K467" s="207" t="s">
        <v>113</v>
      </c>
      <c r="L467" s="301">
        <v>0.8</v>
      </c>
      <c r="M467" s="301">
        <v>1.5</v>
      </c>
      <c r="N467" s="301">
        <v>0</v>
      </c>
      <c r="O467" s="300">
        <f>P467+Q467</f>
        <v>0</v>
      </c>
      <c r="P467" s="301">
        <v>0</v>
      </c>
      <c r="Q467" s="301">
        <v>0</v>
      </c>
      <c r="R467" s="300">
        <f>S467+T467</f>
        <v>0</v>
      </c>
      <c r="S467" s="301">
        <v>0</v>
      </c>
      <c r="T467" s="301">
        <v>0</v>
      </c>
      <c r="U467" s="300">
        <f>V467+W467</f>
        <v>3.1</v>
      </c>
      <c r="V467" s="301">
        <v>3.1</v>
      </c>
      <c r="W467" s="301">
        <v>0</v>
      </c>
    </row>
    <row r="468" spans="1:23" ht="15.75">
      <c r="A468" s="546" t="s">
        <v>92</v>
      </c>
      <c r="B468" s="546"/>
      <c r="C468" s="546"/>
      <c r="D468" s="546"/>
      <c r="E468" s="546"/>
      <c r="F468" s="546"/>
      <c r="G468" s="546"/>
      <c r="H468" s="546"/>
      <c r="I468" s="546"/>
      <c r="J468" s="546"/>
      <c r="K468" s="546"/>
      <c r="L468" s="546"/>
      <c r="M468" s="546"/>
      <c r="N468" s="546"/>
      <c r="O468" s="546"/>
      <c r="P468" s="546"/>
      <c r="Q468" s="546"/>
      <c r="R468" s="546"/>
      <c r="S468" s="546"/>
      <c r="T468" s="546"/>
      <c r="U468" s="546"/>
      <c r="V468" s="546"/>
      <c r="W468" s="546"/>
    </row>
    <row r="469" spans="1:23" ht="15.75">
      <c r="A469" s="550" t="s">
        <v>51</v>
      </c>
      <c r="B469" s="550"/>
      <c r="C469" s="550"/>
      <c r="D469" s="550"/>
      <c r="E469" s="550"/>
      <c r="F469" s="550"/>
      <c r="G469" s="550"/>
      <c r="H469" s="550"/>
      <c r="I469" s="550"/>
      <c r="J469" s="550"/>
      <c r="K469" s="550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</row>
    <row r="470" spans="1:23" ht="78.75">
      <c r="A470" s="74" t="s">
        <v>47</v>
      </c>
      <c r="B470" s="63" t="s">
        <v>132</v>
      </c>
      <c r="C470" s="64"/>
      <c r="D470" s="64"/>
      <c r="E470" s="39"/>
      <c r="F470" s="39"/>
      <c r="G470" s="39"/>
      <c r="H470" s="40"/>
      <c r="I470" s="75"/>
      <c r="J470" s="76"/>
      <c r="K470" s="77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</row>
    <row r="471" spans="1:23" ht="15.75">
      <c r="A471" s="74" t="s">
        <v>65</v>
      </c>
      <c r="B471" s="63"/>
      <c r="C471" s="64"/>
      <c r="D471" s="64"/>
      <c r="E471" s="39"/>
      <c r="F471" s="39"/>
      <c r="G471" s="39"/>
      <c r="H471" s="40"/>
      <c r="I471" s="75"/>
      <c r="J471" s="76"/>
      <c r="K471" s="77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</row>
    <row r="472" spans="1:23" ht="47.25">
      <c r="A472" s="74" t="s">
        <v>48</v>
      </c>
      <c r="B472" s="63" t="s">
        <v>93</v>
      </c>
      <c r="C472" s="64" t="s">
        <v>81</v>
      </c>
      <c r="D472" s="64"/>
      <c r="E472" s="39"/>
      <c r="F472" s="39"/>
      <c r="G472" s="39"/>
      <c r="H472" s="40"/>
      <c r="I472" s="75"/>
      <c r="J472" s="76"/>
      <c r="K472" s="77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</row>
    <row r="473" spans="1:23" ht="15.75">
      <c r="A473" s="74" t="s">
        <v>66</v>
      </c>
      <c r="B473" s="63"/>
      <c r="C473" s="64"/>
      <c r="D473" s="64"/>
      <c r="E473" s="39"/>
      <c r="F473" s="39"/>
      <c r="G473" s="39"/>
      <c r="H473" s="40"/>
      <c r="I473" s="75"/>
      <c r="J473" s="76"/>
      <c r="K473" s="77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</row>
    <row r="474" spans="1:23" ht="31.5">
      <c r="A474" s="74" t="s">
        <v>49</v>
      </c>
      <c r="B474" s="101" t="s">
        <v>50</v>
      </c>
      <c r="C474" s="79" t="s">
        <v>81</v>
      </c>
      <c r="D474" s="79"/>
      <c r="E474" s="39"/>
      <c r="F474" s="39"/>
      <c r="G474" s="39"/>
      <c r="H474" s="40"/>
      <c r="I474" s="75"/>
      <c r="J474" s="76"/>
      <c r="K474" s="77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</row>
    <row r="475" spans="1:23" ht="15.75">
      <c r="A475" s="74" t="s">
        <v>67</v>
      </c>
      <c r="B475" s="78"/>
      <c r="C475" s="79"/>
      <c r="D475" s="79"/>
      <c r="E475" s="39"/>
      <c r="F475" s="39"/>
      <c r="G475" s="39"/>
      <c r="H475" s="40"/>
      <c r="I475" s="75"/>
      <c r="J475" s="76"/>
      <c r="K475" s="77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</row>
    <row r="476" spans="1:23" ht="15.75">
      <c r="A476" s="550" t="s">
        <v>52</v>
      </c>
      <c r="B476" s="550"/>
      <c r="C476" s="550"/>
      <c r="D476" s="550"/>
      <c r="E476" s="550"/>
      <c r="F476" s="550"/>
      <c r="G476" s="550"/>
      <c r="H476" s="550"/>
      <c r="I476" s="550"/>
      <c r="J476" s="550"/>
      <c r="K476" s="550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</row>
    <row r="477" spans="1:23" ht="78.75">
      <c r="A477" s="74" t="s">
        <v>53</v>
      </c>
      <c r="B477" s="63" t="s">
        <v>131</v>
      </c>
      <c r="C477" s="64"/>
      <c r="D477" s="64"/>
      <c r="E477" s="39"/>
      <c r="F477" s="39"/>
      <c r="G477" s="39"/>
      <c r="H477" s="40"/>
      <c r="I477" s="75"/>
      <c r="J477" s="76"/>
      <c r="K477" s="77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</row>
    <row r="478" spans="1:23" ht="15.75">
      <c r="A478" s="309"/>
      <c r="B478" s="63"/>
      <c r="C478" s="64"/>
      <c r="D478" s="64"/>
      <c r="E478" s="39"/>
      <c r="F478" s="39"/>
      <c r="G478" s="39"/>
      <c r="H478" s="40"/>
      <c r="I478" s="75"/>
      <c r="J478" s="76"/>
      <c r="K478" s="77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</row>
    <row r="479" spans="1:23" ht="15.75">
      <c r="A479" s="74" t="s">
        <v>68</v>
      </c>
      <c r="B479" s="420" t="s">
        <v>815</v>
      </c>
      <c r="C479" s="64"/>
      <c r="D479" s="64"/>
      <c r="E479" s="445"/>
      <c r="F479" s="445"/>
      <c r="G479" s="445"/>
      <c r="H479" s="445"/>
      <c r="I479" s="311"/>
      <c r="J479" s="446"/>
      <c r="K479" s="311"/>
      <c r="L479" s="432"/>
      <c r="M479" s="432"/>
      <c r="N479" s="432"/>
      <c r="O479" s="380"/>
      <c r="P479" s="380"/>
      <c r="Q479" s="380"/>
      <c r="R479" s="380"/>
      <c r="S479" s="380"/>
      <c r="T479" s="380"/>
      <c r="U479" s="380"/>
      <c r="V479" s="380"/>
      <c r="W479" s="272"/>
    </row>
    <row r="480" spans="1:23" ht="78.75">
      <c r="A480" s="74" t="s">
        <v>816</v>
      </c>
      <c r="B480" s="349" t="s">
        <v>746</v>
      </c>
      <c r="C480" s="64"/>
      <c r="D480" s="64"/>
      <c r="E480" s="379"/>
      <c r="F480" s="379"/>
      <c r="G480" s="379"/>
      <c r="H480" s="379"/>
      <c r="I480" s="447"/>
      <c r="J480" s="447"/>
      <c r="K480" s="447"/>
      <c r="L480" s="432"/>
      <c r="M480" s="432"/>
      <c r="N480" s="432"/>
      <c r="O480" s="380"/>
      <c r="P480" s="314"/>
      <c r="Q480" s="314"/>
      <c r="R480" s="380"/>
      <c r="S480" s="314"/>
      <c r="T480" s="314"/>
      <c r="U480" s="380"/>
      <c r="V480" s="314"/>
      <c r="W480" s="272"/>
    </row>
    <row r="481" spans="1:23" ht="15.75">
      <c r="A481" s="74" t="s">
        <v>753</v>
      </c>
      <c r="B481" s="448" t="s">
        <v>815</v>
      </c>
      <c r="C481" s="64"/>
      <c r="D481" s="64"/>
      <c r="E481" s="445"/>
      <c r="F481" s="445"/>
      <c r="G481" s="445"/>
      <c r="H481" s="445"/>
      <c r="I481" s="311"/>
      <c r="J481" s="446"/>
      <c r="K481" s="311"/>
      <c r="L481" s="432"/>
      <c r="M481" s="432"/>
      <c r="N481" s="432"/>
      <c r="O481" s="380"/>
      <c r="P481" s="380"/>
      <c r="Q481" s="380"/>
      <c r="R481" s="380"/>
      <c r="S481" s="380"/>
      <c r="T481" s="380"/>
      <c r="U481" s="380"/>
      <c r="V481" s="380"/>
      <c r="W481" s="272"/>
    </row>
    <row r="482" spans="1:23" ht="78.75">
      <c r="A482" s="74" t="s">
        <v>817</v>
      </c>
      <c r="B482" s="398" t="s">
        <v>746</v>
      </c>
      <c r="C482" s="64"/>
      <c r="D482" s="64"/>
      <c r="E482" s="379"/>
      <c r="F482" s="379"/>
      <c r="G482" s="379"/>
      <c r="H482" s="379"/>
      <c r="I482" s="447"/>
      <c r="J482" s="447"/>
      <c r="K482" s="447"/>
      <c r="L482" s="432"/>
      <c r="M482" s="432"/>
      <c r="N482" s="432"/>
      <c r="O482" s="380"/>
      <c r="P482" s="314"/>
      <c r="Q482" s="314"/>
      <c r="R482" s="380"/>
      <c r="S482" s="314"/>
      <c r="T482" s="314"/>
      <c r="U482" s="380"/>
      <c r="V482" s="314"/>
      <c r="W482" s="272"/>
    </row>
    <row r="483" spans="1:23" ht="15.75">
      <c r="A483" s="74"/>
      <c r="B483" s="63"/>
      <c r="C483" s="64"/>
      <c r="D483" s="64"/>
      <c r="E483" s="39"/>
      <c r="F483" s="39"/>
      <c r="G483" s="39"/>
      <c r="H483" s="40"/>
      <c r="I483" s="75"/>
      <c r="J483" s="76"/>
      <c r="K483" s="77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</row>
    <row r="484" spans="1:23" ht="47.25">
      <c r="A484" s="74" t="s">
        <v>56</v>
      </c>
      <c r="B484" s="63" t="s">
        <v>439</v>
      </c>
      <c r="C484" s="64" t="s">
        <v>81</v>
      </c>
      <c r="D484" s="64"/>
      <c r="E484" s="39"/>
      <c r="F484" s="39"/>
      <c r="G484" s="39"/>
      <c r="H484" s="40"/>
      <c r="I484" s="75"/>
      <c r="J484" s="76"/>
      <c r="K484" s="77"/>
      <c r="L484" s="272"/>
      <c r="M484" s="272"/>
      <c r="N484" s="272"/>
      <c r="O484" s="272"/>
      <c r="P484" s="309"/>
      <c r="Q484" s="309"/>
      <c r="R484" s="309"/>
      <c r="S484" s="309"/>
      <c r="T484" s="272"/>
      <c r="U484" s="272"/>
      <c r="V484" s="272"/>
      <c r="W484" s="272"/>
    </row>
    <row r="485" spans="1:23" ht="15.75">
      <c r="A485" s="74" t="s">
        <v>69</v>
      </c>
      <c r="B485" s="63"/>
      <c r="C485" s="64"/>
      <c r="D485" s="64"/>
      <c r="E485" s="39"/>
      <c r="F485" s="39"/>
      <c r="G485" s="39"/>
      <c r="H485" s="40"/>
      <c r="I485" s="75"/>
      <c r="J485" s="76"/>
      <c r="K485" s="77"/>
      <c r="L485" s="272"/>
      <c r="M485" s="272"/>
      <c r="N485" s="272"/>
      <c r="O485" s="272"/>
      <c r="P485" s="309"/>
      <c r="Q485" s="309"/>
      <c r="R485" s="309"/>
      <c r="S485" s="309"/>
      <c r="T485" s="272"/>
      <c r="U485" s="272"/>
      <c r="V485" s="272"/>
      <c r="W485" s="272"/>
    </row>
    <row r="486" spans="1:23" ht="31.5">
      <c r="A486" s="74" t="s">
        <v>55</v>
      </c>
      <c r="B486" s="101" t="s">
        <v>54</v>
      </c>
      <c r="C486" s="79" t="s">
        <v>81</v>
      </c>
      <c r="D486" s="79"/>
      <c r="E486" s="39"/>
      <c r="F486" s="39"/>
      <c r="G486" s="39"/>
      <c r="H486" s="40"/>
      <c r="I486" s="75"/>
      <c r="J486" s="76"/>
      <c r="K486" s="77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</row>
    <row r="487" spans="1:23" ht="15.75">
      <c r="A487" s="74" t="s">
        <v>70</v>
      </c>
      <c r="B487" s="78"/>
      <c r="C487" s="79"/>
      <c r="D487" s="79"/>
      <c r="E487" s="39"/>
      <c r="F487" s="39"/>
      <c r="G487" s="39"/>
      <c r="H487" s="40"/>
      <c r="I487" s="75"/>
      <c r="J487" s="76"/>
      <c r="K487" s="77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</row>
    <row r="488" spans="1:23" ht="15.75">
      <c r="A488" s="550" t="s">
        <v>95</v>
      </c>
      <c r="B488" s="550"/>
      <c r="C488" s="550"/>
      <c r="D488" s="550"/>
      <c r="E488" s="550"/>
      <c r="F488" s="550"/>
      <c r="G488" s="550"/>
      <c r="H488" s="550"/>
      <c r="I488" s="550"/>
      <c r="J488" s="550"/>
      <c r="K488" s="550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</row>
    <row r="489" spans="1:23" ht="15.75">
      <c r="A489" s="74" t="s">
        <v>57</v>
      </c>
      <c r="B489" s="63"/>
      <c r="C489" s="64" t="s">
        <v>81</v>
      </c>
      <c r="D489" s="64"/>
      <c r="E489" s="39"/>
      <c r="F489" s="39"/>
      <c r="G489" s="39"/>
      <c r="H489" s="40"/>
      <c r="I489" s="75"/>
      <c r="J489" s="76"/>
      <c r="K489" s="77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</row>
    <row r="490" spans="1:23" ht="15.75">
      <c r="A490" s="546" t="s">
        <v>96</v>
      </c>
      <c r="B490" s="546"/>
      <c r="C490" s="546"/>
      <c r="D490" s="546"/>
      <c r="E490" s="546"/>
      <c r="F490" s="546"/>
      <c r="G490" s="546"/>
      <c r="H490" s="546"/>
      <c r="I490" s="546"/>
      <c r="J490" s="546"/>
      <c r="K490" s="546"/>
      <c r="L490" s="476">
        <f>SUM(L491:L493)</f>
        <v>0</v>
      </c>
      <c r="M490" s="476">
        <f aca="true" t="shared" si="37" ref="M490:W490">SUM(M491:M493)</f>
        <v>2113</v>
      </c>
      <c r="N490" s="476">
        <f t="shared" si="37"/>
        <v>1680</v>
      </c>
      <c r="O490" s="476">
        <f t="shared" si="37"/>
        <v>2210.9</v>
      </c>
      <c r="P490" s="476">
        <f t="shared" si="37"/>
        <v>2210.9</v>
      </c>
      <c r="Q490" s="476">
        <f t="shared" si="37"/>
        <v>0</v>
      </c>
      <c r="R490" s="476">
        <f t="shared" si="37"/>
        <v>2354.6</v>
      </c>
      <c r="S490" s="476">
        <f t="shared" si="37"/>
        <v>2354.6</v>
      </c>
      <c r="T490" s="476">
        <f t="shared" si="37"/>
        <v>0</v>
      </c>
      <c r="U490" s="476">
        <f t="shared" si="37"/>
        <v>2507.7</v>
      </c>
      <c r="V490" s="476">
        <f t="shared" si="37"/>
        <v>2507.7</v>
      </c>
      <c r="W490" s="476">
        <f t="shared" si="37"/>
        <v>0</v>
      </c>
    </row>
    <row r="491" spans="1:23" ht="47.25">
      <c r="A491" s="437" t="s">
        <v>17</v>
      </c>
      <c r="B491" s="63" t="s">
        <v>818</v>
      </c>
      <c r="C491" s="64" t="s">
        <v>81</v>
      </c>
      <c r="D491" s="64"/>
      <c r="E491" s="41" t="s">
        <v>79</v>
      </c>
      <c r="F491" s="41" t="s">
        <v>123</v>
      </c>
      <c r="G491" s="41" t="s">
        <v>819</v>
      </c>
      <c r="H491" s="42">
        <v>441</v>
      </c>
      <c r="I491" s="563" t="s">
        <v>820</v>
      </c>
      <c r="J491" s="565">
        <v>41423</v>
      </c>
      <c r="K491" s="565" t="s">
        <v>113</v>
      </c>
      <c r="L491" s="477">
        <v>0</v>
      </c>
      <c r="M491" s="477">
        <v>59</v>
      </c>
      <c r="N491" s="477">
        <v>0</v>
      </c>
      <c r="O491" s="478">
        <f>P491+Q491</f>
        <v>0</v>
      </c>
      <c r="P491" s="477">
        <v>0</v>
      </c>
      <c r="Q491" s="477">
        <v>0</v>
      </c>
      <c r="R491" s="478">
        <f>S491+T491</f>
        <v>0</v>
      </c>
      <c r="S491" s="477">
        <v>0</v>
      </c>
      <c r="T491" s="477">
        <v>0</v>
      </c>
      <c r="U491" s="478">
        <f>V491+W491</f>
        <v>0</v>
      </c>
      <c r="V491" s="477">
        <v>0</v>
      </c>
      <c r="W491" s="477">
        <v>0</v>
      </c>
    </row>
    <row r="492" spans="1:23" ht="47.25">
      <c r="A492" s="437" t="s">
        <v>18</v>
      </c>
      <c r="B492" s="63" t="s">
        <v>818</v>
      </c>
      <c r="C492" s="64" t="s">
        <v>81</v>
      </c>
      <c r="D492" s="64"/>
      <c r="E492" s="41" t="s">
        <v>79</v>
      </c>
      <c r="F492" s="41" t="s">
        <v>123</v>
      </c>
      <c r="G492" s="41" t="s">
        <v>821</v>
      </c>
      <c r="H492" s="42">
        <v>441</v>
      </c>
      <c r="I492" s="572"/>
      <c r="J492" s="602"/>
      <c r="K492" s="602"/>
      <c r="L492" s="477">
        <v>0</v>
      </c>
      <c r="M492" s="477">
        <v>679</v>
      </c>
      <c r="N492" s="477">
        <v>642</v>
      </c>
      <c r="O492" s="478">
        <f>P492+Q492</f>
        <v>961.1</v>
      </c>
      <c r="P492" s="477">
        <v>961.1</v>
      </c>
      <c r="Q492" s="477">
        <v>0</v>
      </c>
      <c r="R492" s="478">
        <f>S492+T492</f>
        <v>1168.3</v>
      </c>
      <c r="S492" s="477">
        <v>1168.3</v>
      </c>
      <c r="T492" s="477">
        <v>0</v>
      </c>
      <c r="U492" s="478">
        <f>V492+W492</f>
        <v>989.3</v>
      </c>
      <c r="V492" s="477">
        <v>989.3</v>
      </c>
      <c r="W492" s="477">
        <v>0</v>
      </c>
    </row>
    <row r="493" spans="1:23" ht="47.25">
      <c r="A493" s="80" t="s">
        <v>539</v>
      </c>
      <c r="B493" s="63" t="s">
        <v>818</v>
      </c>
      <c r="C493" s="64" t="s">
        <v>81</v>
      </c>
      <c r="D493" s="64"/>
      <c r="E493" s="41">
        <v>10</v>
      </c>
      <c r="F493" s="41" t="s">
        <v>123</v>
      </c>
      <c r="G493" s="41" t="s">
        <v>822</v>
      </c>
      <c r="H493" s="42">
        <v>441</v>
      </c>
      <c r="I493" s="564"/>
      <c r="J493" s="566"/>
      <c r="K493" s="566"/>
      <c r="L493" s="301">
        <v>0</v>
      </c>
      <c r="M493" s="301">
        <v>1375</v>
      </c>
      <c r="N493" s="301">
        <v>1038</v>
      </c>
      <c r="O493" s="300">
        <f>P493+Q493</f>
        <v>1249.8</v>
      </c>
      <c r="P493" s="301">
        <v>1249.8</v>
      </c>
      <c r="Q493" s="301">
        <v>0</v>
      </c>
      <c r="R493" s="300">
        <f>S493+T493</f>
        <v>1186.3</v>
      </c>
      <c r="S493" s="301">
        <v>1186.3</v>
      </c>
      <c r="T493" s="301">
        <v>0</v>
      </c>
      <c r="U493" s="300">
        <f>V493+W493</f>
        <v>1518.4</v>
      </c>
      <c r="V493" s="301">
        <v>1518.4</v>
      </c>
      <c r="W493" s="301">
        <v>0</v>
      </c>
    </row>
    <row r="494" spans="1:23" ht="15.75">
      <c r="A494" s="547" t="s">
        <v>166</v>
      </c>
      <c r="B494" s="548"/>
      <c r="C494" s="548"/>
      <c r="D494" s="548"/>
      <c r="E494" s="548"/>
      <c r="F494" s="548"/>
      <c r="G494" s="548"/>
      <c r="H494" s="548"/>
      <c r="I494" s="548"/>
      <c r="J494" s="548"/>
      <c r="K494" s="549"/>
      <c r="L494" s="479"/>
      <c r="M494" s="479"/>
      <c r="N494" s="479"/>
      <c r="O494" s="479"/>
      <c r="P494" s="479"/>
      <c r="Q494" s="479"/>
      <c r="R494" s="479"/>
      <c r="S494" s="479"/>
      <c r="T494" s="479"/>
      <c r="U494" s="479"/>
      <c r="V494" s="479"/>
      <c r="W494" s="479"/>
    </row>
    <row r="495" spans="1:23" ht="15.75">
      <c r="A495" s="80" t="s">
        <v>167</v>
      </c>
      <c r="B495" s="63"/>
      <c r="C495" s="64"/>
      <c r="D495" s="64"/>
      <c r="E495" s="39"/>
      <c r="F495" s="39"/>
      <c r="G495" s="39"/>
      <c r="H495" s="40"/>
      <c r="I495" s="75"/>
      <c r="J495" s="76"/>
      <c r="K495" s="77"/>
      <c r="L495" s="301"/>
      <c r="M495" s="301"/>
      <c r="N495" s="301"/>
      <c r="O495" s="301"/>
      <c r="P495" s="301"/>
      <c r="Q495" s="301"/>
      <c r="R495" s="301"/>
      <c r="S495" s="301"/>
      <c r="T495" s="301"/>
      <c r="U495" s="301"/>
      <c r="V495" s="301"/>
      <c r="W495" s="301"/>
    </row>
    <row r="496" spans="1:23" ht="15.75">
      <c r="A496" s="80" t="s">
        <v>168</v>
      </c>
      <c r="B496" s="63"/>
      <c r="C496" s="64"/>
      <c r="D496" s="64"/>
      <c r="E496" s="39"/>
      <c r="F496" s="39"/>
      <c r="G496" s="39"/>
      <c r="H496" s="40"/>
      <c r="I496" s="75"/>
      <c r="J496" s="76"/>
      <c r="K496" s="77"/>
      <c r="L496" s="301"/>
      <c r="M496" s="301"/>
      <c r="N496" s="301"/>
      <c r="O496" s="301"/>
      <c r="P496" s="301"/>
      <c r="Q496" s="301"/>
      <c r="R496" s="301"/>
      <c r="S496" s="301"/>
      <c r="T496" s="301"/>
      <c r="U496" s="301"/>
      <c r="V496" s="301"/>
      <c r="W496" s="301"/>
    </row>
    <row r="497" spans="1:23" ht="15.75">
      <c r="A497" s="25" t="s">
        <v>19</v>
      </c>
      <c r="B497" s="50" t="s">
        <v>20</v>
      </c>
      <c r="C497" s="51"/>
      <c r="D497" s="51"/>
      <c r="E497" s="50"/>
      <c r="F497" s="50"/>
      <c r="G497" s="50"/>
      <c r="H497" s="50"/>
      <c r="I497" s="52"/>
      <c r="J497" s="53"/>
      <c r="K497" s="54"/>
      <c r="L497" s="462">
        <f>L498+L501</f>
        <v>3645</v>
      </c>
      <c r="M497" s="462">
        <f aca="true" t="shared" si="38" ref="M497:W497">M498+M501</f>
        <v>5104.8</v>
      </c>
      <c r="N497" s="462">
        <f t="shared" si="38"/>
        <v>5104.8</v>
      </c>
      <c r="O497" s="462">
        <f t="shared" si="38"/>
        <v>3361.5</v>
      </c>
      <c r="P497" s="462">
        <f t="shared" si="38"/>
        <v>3361.5</v>
      </c>
      <c r="Q497" s="462">
        <f t="shared" si="38"/>
        <v>0</v>
      </c>
      <c r="R497" s="462">
        <f t="shared" si="38"/>
        <v>672.3</v>
      </c>
      <c r="S497" s="462">
        <f t="shared" si="38"/>
        <v>672.3</v>
      </c>
      <c r="T497" s="462">
        <f t="shared" si="38"/>
        <v>0</v>
      </c>
      <c r="U497" s="462">
        <f t="shared" si="38"/>
        <v>672.3</v>
      </c>
      <c r="V497" s="462">
        <f t="shared" si="38"/>
        <v>672.3</v>
      </c>
      <c r="W497" s="462">
        <f t="shared" si="38"/>
        <v>0</v>
      </c>
    </row>
    <row r="498" spans="1:23" ht="31.5">
      <c r="A498" s="315" t="s">
        <v>21</v>
      </c>
      <c r="B498" s="240" t="s">
        <v>58</v>
      </c>
      <c r="C498" s="241" t="s">
        <v>81</v>
      </c>
      <c r="D498" s="241"/>
      <c r="E498" s="242"/>
      <c r="F498" s="242"/>
      <c r="G498" s="242"/>
      <c r="H498" s="243"/>
      <c r="I498" s="244"/>
      <c r="J498" s="245"/>
      <c r="K498" s="246"/>
      <c r="L498" s="316"/>
      <c r="M498" s="449"/>
      <c r="N498" s="449"/>
      <c r="O498" s="393"/>
      <c r="P498" s="393"/>
      <c r="Q498" s="393"/>
      <c r="R498" s="393"/>
      <c r="S498" s="393"/>
      <c r="T498" s="393"/>
      <c r="U498" s="393"/>
      <c r="V498" s="393"/>
      <c r="W498" s="393"/>
    </row>
    <row r="499" spans="1:23" ht="15.75">
      <c r="A499" s="74" t="s">
        <v>10</v>
      </c>
      <c r="B499" s="39"/>
      <c r="C499" s="40"/>
      <c r="D499" s="40"/>
      <c r="E499" s="39"/>
      <c r="F499" s="39"/>
      <c r="G499" s="39"/>
      <c r="H499" s="40"/>
      <c r="I499" s="75"/>
      <c r="J499" s="76"/>
      <c r="K499" s="77"/>
      <c r="L499" s="301"/>
      <c r="M499" s="314"/>
      <c r="N499" s="314"/>
      <c r="O499" s="272"/>
      <c r="P499" s="272"/>
      <c r="Q499" s="272"/>
      <c r="R499" s="272"/>
      <c r="S499" s="272"/>
      <c r="T499" s="272"/>
      <c r="U499" s="272"/>
      <c r="V499" s="272"/>
      <c r="W499" s="272"/>
    </row>
    <row r="500" spans="1:23" ht="15.75">
      <c r="A500" s="74" t="s">
        <v>11</v>
      </c>
      <c r="B500" s="39"/>
      <c r="C500" s="40"/>
      <c r="D500" s="40"/>
      <c r="E500" s="39"/>
      <c r="F500" s="39"/>
      <c r="G500" s="39"/>
      <c r="H500" s="40"/>
      <c r="I500" s="75"/>
      <c r="J500" s="76"/>
      <c r="K500" s="77"/>
      <c r="L500" s="301"/>
      <c r="M500" s="314"/>
      <c r="N500" s="314"/>
      <c r="O500" s="272"/>
      <c r="P500" s="272"/>
      <c r="Q500" s="272"/>
      <c r="R500" s="272"/>
      <c r="S500" s="272"/>
      <c r="T500" s="272"/>
      <c r="U500" s="272"/>
      <c r="V500" s="272"/>
      <c r="W500" s="272"/>
    </row>
    <row r="501" spans="1:23" ht="47.25">
      <c r="A501" s="315" t="s">
        <v>22</v>
      </c>
      <c r="B501" s="240" t="s">
        <v>71</v>
      </c>
      <c r="C501" s="241" t="s">
        <v>81</v>
      </c>
      <c r="D501" s="241"/>
      <c r="E501" s="242"/>
      <c r="F501" s="242"/>
      <c r="G501" s="242"/>
      <c r="H501" s="243"/>
      <c r="I501" s="244"/>
      <c r="J501" s="245"/>
      <c r="K501" s="246"/>
      <c r="L501" s="317">
        <f>SUM(L502:L503)</f>
        <v>3645</v>
      </c>
      <c r="M501" s="317">
        <f aca="true" t="shared" si="39" ref="M501:W501">SUM(M502:M503)</f>
        <v>5104.8</v>
      </c>
      <c r="N501" s="317">
        <f t="shared" si="39"/>
        <v>5104.8</v>
      </c>
      <c r="O501" s="317">
        <f t="shared" si="39"/>
        <v>3361.5</v>
      </c>
      <c r="P501" s="317">
        <f t="shared" si="39"/>
        <v>3361.5</v>
      </c>
      <c r="Q501" s="317">
        <f t="shared" si="39"/>
        <v>0</v>
      </c>
      <c r="R501" s="317">
        <f t="shared" si="39"/>
        <v>672.3</v>
      </c>
      <c r="S501" s="317">
        <f t="shared" si="39"/>
        <v>672.3</v>
      </c>
      <c r="T501" s="317">
        <f t="shared" si="39"/>
        <v>0</v>
      </c>
      <c r="U501" s="317">
        <f t="shared" si="39"/>
        <v>672.3</v>
      </c>
      <c r="V501" s="317">
        <f t="shared" si="39"/>
        <v>672.3</v>
      </c>
      <c r="W501" s="317">
        <f t="shared" si="39"/>
        <v>0</v>
      </c>
    </row>
    <row r="502" spans="1:23" ht="123.75">
      <c r="A502" s="127" t="s">
        <v>12</v>
      </c>
      <c r="B502" s="39" t="s">
        <v>71</v>
      </c>
      <c r="C502" s="64"/>
      <c r="D502" s="64"/>
      <c r="E502" s="379" t="s">
        <v>79</v>
      </c>
      <c r="F502" s="379" t="s">
        <v>107</v>
      </c>
      <c r="G502" s="379" t="s">
        <v>823</v>
      </c>
      <c r="H502" s="379" t="s">
        <v>777</v>
      </c>
      <c r="I502" s="180" t="s">
        <v>824</v>
      </c>
      <c r="J502" s="181">
        <v>41423</v>
      </c>
      <c r="K502" s="181" t="s">
        <v>113</v>
      </c>
      <c r="L502" s="301">
        <v>2430</v>
      </c>
      <c r="M502" s="301">
        <v>5104.8</v>
      </c>
      <c r="N502" s="301">
        <v>5104.8</v>
      </c>
      <c r="O502" s="300">
        <f>P502+Q502</f>
        <v>2689.2</v>
      </c>
      <c r="P502" s="301">
        <v>2689.2</v>
      </c>
      <c r="Q502" s="301">
        <v>0</v>
      </c>
      <c r="R502" s="300">
        <f>S502+T502</f>
        <v>0</v>
      </c>
      <c r="S502" s="301">
        <v>0</v>
      </c>
      <c r="T502" s="357">
        <v>0</v>
      </c>
      <c r="U502" s="359">
        <f>V502+W502</f>
        <v>0</v>
      </c>
      <c r="V502" s="357">
        <v>0</v>
      </c>
      <c r="W502" s="301">
        <v>0</v>
      </c>
    </row>
    <row r="503" spans="1:23" ht="202.5">
      <c r="A503" s="127" t="s">
        <v>13</v>
      </c>
      <c r="B503" s="39" t="s">
        <v>71</v>
      </c>
      <c r="C503" s="64"/>
      <c r="D503" s="64"/>
      <c r="E503" s="379" t="s">
        <v>79</v>
      </c>
      <c r="F503" s="379" t="s">
        <v>107</v>
      </c>
      <c r="G503" s="379" t="s">
        <v>825</v>
      </c>
      <c r="H503" s="379" t="s">
        <v>777</v>
      </c>
      <c r="I503" s="180" t="s">
        <v>826</v>
      </c>
      <c r="J503" s="181" t="s">
        <v>827</v>
      </c>
      <c r="K503" s="181" t="s">
        <v>828</v>
      </c>
      <c r="L503" s="301">
        <v>1215</v>
      </c>
      <c r="M503" s="301">
        <v>0</v>
      </c>
      <c r="N503" s="301">
        <v>0</v>
      </c>
      <c r="O503" s="300">
        <f>P503+Q503</f>
        <v>672.3</v>
      </c>
      <c r="P503" s="301">
        <v>672.3</v>
      </c>
      <c r="Q503" s="301">
        <v>0</v>
      </c>
      <c r="R503" s="300">
        <f>S503+T503</f>
        <v>672.3</v>
      </c>
      <c r="S503" s="301">
        <v>672.3</v>
      </c>
      <c r="T503" s="357">
        <v>0</v>
      </c>
      <c r="U503" s="359">
        <f>V503+W503</f>
        <v>672.3</v>
      </c>
      <c r="V503" s="357">
        <v>672.3</v>
      </c>
      <c r="W503" s="301">
        <v>0</v>
      </c>
    </row>
    <row r="504" spans="1:23" ht="31.5">
      <c r="A504" s="315" t="s">
        <v>29</v>
      </c>
      <c r="B504" s="240" t="s">
        <v>61</v>
      </c>
      <c r="C504" s="241" t="s">
        <v>81</v>
      </c>
      <c r="D504" s="241"/>
      <c r="E504" s="240"/>
      <c r="F504" s="240"/>
      <c r="G504" s="240"/>
      <c r="H504" s="243"/>
      <c r="I504" s="250"/>
      <c r="J504" s="251"/>
      <c r="K504" s="252"/>
      <c r="L504" s="401"/>
      <c r="M504" s="401"/>
      <c r="N504" s="401"/>
      <c r="O504" s="401"/>
      <c r="P504" s="401"/>
      <c r="Q504" s="401"/>
      <c r="R504" s="401"/>
      <c r="S504" s="401"/>
      <c r="T504" s="401"/>
      <c r="U504" s="401"/>
      <c r="V504" s="401"/>
      <c r="W504" s="401"/>
    </row>
    <row r="505" spans="1:23" ht="15.75">
      <c r="A505" s="74" t="s">
        <v>31</v>
      </c>
      <c r="B505" s="39"/>
      <c r="C505" s="40"/>
      <c r="D505" s="40"/>
      <c r="E505" s="39"/>
      <c r="F505" s="39"/>
      <c r="G505" s="39"/>
      <c r="H505" s="40"/>
      <c r="I505" s="75"/>
      <c r="J505" s="76"/>
      <c r="K505" s="77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</row>
    <row r="506" spans="1:23" ht="15.75">
      <c r="A506" s="74" t="s">
        <v>14</v>
      </c>
      <c r="B506" s="39"/>
      <c r="C506" s="40"/>
      <c r="D506" s="40"/>
      <c r="E506" s="39"/>
      <c r="F506" s="39"/>
      <c r="G506" s="39"/>
      <c r="H506" s="40"/>
      <c r="I506" s="75"/>
      <c r="J506" s="76"/>
      <c r="K506" s="77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</row>
    <row r="507" spans="1:23" ht="15.75">
      <c r="A507" s="315" t="s">
        <v>32</v>
      </c>
      <c r="B507" s="240" t="s">
        <v>59</v>
      </c>
      <c r="C507" s="241" t="s">
        <v>81</v>
      </c>
      <c r="D507" s="241"/>
      <c r="E507" s="240"/>
      <c r="F507" s="240"/>
      <c r="G507" s="240"/>
      <c r="H507" s="243"/>
      <c r="I507" s="250"/>
      <c r="J507" s="251"/>
      <c r="K507" s="252"/>
      <c r="L507" s="401"/>
      <c r="M507" s="401"/>
      <c r="N507" s="401"/>
      <c r="O507" s="401"/>
      <c r="P507" s="401"/>
      <c r="Q507" s="401"/>
      <c r="R507" s="401"/>
      <c r="S507" s="401"/>
      <c r="T507" s="401"/>
      <c r="U507" s="401"/>
      <c r="V507" s="401"/>
      <c r="W507" s="401"/>
    </row>
    <row r="508" spans="1:23" ht="15.75">
      <c r="A508" s="74" t="s">
        <v>15</v>
      </c>
      <c r="B508" s="39"/>
      <c r="C508" s="40"/>
      <c r="D508" s="40"/>
      <c r="E508" s="39"/>
      <c r="F508" s="39"/>
      <c r="G508" s="39"/>
      <c r="H508" s="40"/>
      <c r="I508" s="75"/>
      <c r="J508" s="76"/>
      <c r="K508" s="77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</row>
    <row r="509" spans="1:23" ht="15.75">
      <c r="A509" s="74" t="s">
        <v>16</v>
      </c>
      <c r="B509" s="39"/>
      <c r="C509" s="40"/>
      <c r="D509" s="40"/>
      <c r="E509" s="39"/>
      <c r="F509" s="39"/>
      <c r="G509" s="39"/>
      <c r="H509" s="39"/>
      <c r="I509" s="75"/>
      <c r="J509" s="76"/>
      <c r="K509" s="77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</row>
    <row r="510" spans="1:23" ht="15.75">
      <c r="A510" s="315" t="s">
        <v>62</v>
      </c>
      <c r="B510" s="240" t="s">
        <v>60</v>
      </c>
      <c r="C510" s="241" t="s">
        <v>81</v>
      </c>
      <c r="D510" s="241"/>
      <c r="E510" s="242"/>
      <c r="F510" s="242"/>
      <c r="G510" s="242"/>
      <c r="H510" s="243"/>
      <c r="I510" s="244"/>
      <c r="J510" s="245"/>
      <c r="K510" s="246"/>
      <c r="L510" s="393"/>
      <c r="M510" s="393"/>
      <c r="N510" s="393"/>
      <c r="O510" s="393"/>
      <c r="P510" s="393"/>
      <c r="Q510" s="393"/>
      <c r="R510" s="393"/>
      <c r="S510" s="393"/>
      <c r="T510" s="393"/>
      <c r="U510" s="393"/>
      <c r="V510" s="393"/>
      <c r="W510" s="393"/>
    </row>
    <row r="511" spans="1:23" ht="15.75">
      <c r="A511" s="74" t="s">
        <v>17</v>
      </c>
      <c r="B511" s="63"/>
      <c r="C511" s="64"/>
      <c r="D511" s="64"/>
      <c r="E511" s="39"/>
      <c r="F511" s="39"/>
      <c r="G511" s="39"/>
      <c r="H511" s="40"/>
      <c r="I511" s="75"/>
      <c r="J511" s="76"/>
      <c r="K511" s="77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</row>
    <row r="512" spans="1:23" ht="15.75">
      <c r="A512" s="74" t="s">
        <v>18</v>
      </c>
      <c r="B512" s="39"/>
      <c r="C512" s="40"/>
      <c r="D512" s="40"/>
      <c r="E512" s="39"/>
      <c r="F512" s="39"/>
      <c r="G512" s="39"/>
      <c r="H512" s="39"/>
      <c r="I512" s="75"/>
      <c r="J512" s="76"/>
      <c r="K512" s="77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</row>
    <row r="513" spans="1:23" ht="15.75">
      <c r="A513" s="25" t="s">
        <v>23</v>
      </c>
      <c r="B513" s="50" t="s">
        <v>169</v>
      </c>
      <c r="C513" s="51"/>
      <c r="D513" s="51"/>
      <c r="E513" s="50"/>
      <c r="F513" s="50"/>
      <c r="G513" s="50"/>
      <c r="H513" s="50"/>
      <c r="I513" s="52"/>
      <c r="J513" s="53"/>
      <c r="K513" s="54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</row>
    <row r="514" spans="1:23" ht="15.75">
      <c r="A514" s="74" t="s">
        <v>21</v>
      </c>
      <c r="B514" s="39"/>
      <c r="C514" s="40"/>
      <c r="D514" s="40"/>
      <c r="E514" s="39"/>
      <c r="F514" s="39"/>
      <c r="G514" s="39"/>
      <c r="H514" s="40"/>
      <c r="I514" s="75"/>
      <c r="J514" s="76"/>
      <c r="K514" s="77"/>
      <c r="L514" s="301"/>
      <c r="M514" s="301"/>
      <c r="N514" s="301"/>
      <c r="O514" s="301"/>
      <c r="P514" s="301"/>
      <c r="Q514" s="301"/>
      <c r="R514" s="301"/>
      <c r="S514" s="301"/>
      <c r="T514" s="301"/>
      <c r="U514" s="301"/>
      <c r="V514" s="301"/>
      <c r="W514" s="301"/>
    </row>
    <row r="515" spans="1:23" ht="15.75">
      <c r="A515" s="74" t="s">
        <v>22</v>
      </c>
      <c r="B515" s="39"/>
      <c r="C515" s="40"/>
      <c r="D515" s="40"/>
      <c r="E515" s="39"/>
      <c r="F515" s="39"/>
      <c r="G515" s="39"/>
      <c r="H515" s="40"/>
      <c r="I515" s="75"/>
      <c r="J515" s="76"/>
      <c r="K515" s="77"/>
      <c r="L515" s="301"/>
      <c r="M515" s="301"/>
      <c r="N515" s="301"/>
      <c r="O515" s="301"/>
      <c r="P515" s="301"/>
      <c r="Q515" s="301"/>
      <c r="R515" s="301"/>
      <c r="S515" s="301"/>
      <c r="T515" s="301"/>
      <c r="U515" s="301"/>
      <c r="V515" s="301"/>
      <c r="W515" s="301"/>
    </row>
    <row r="516" spans="1:23" ht="15.75">
      <c r="A516" s="74" t="s">
        <v>29</v>
      </c>
      <c r="B516" s="39"/>
      <c r="C516" s="40"/>
      <c r="D516" s="40"/>
      <c r="E516" s="39"/>
      <c r="F516" s="39"/>
      <c r="G516" s="39"/>
      <c r="H516" s="39"/>
      <c r="I516" s="75"/>
      <c r="J516" s="76"/>
      <c r="K516" s="77"/>
      <c r="L516" s="301"/>
      <c r="M516" s="301"/>
      <c r="N516" s="301"/>
      <c r="O516" s="301"/>
      <c r="P516" s="301"/>
      <c r="Q516" s="301"/>
      <c r="R516" s="301"/>
      <c r="S516" s="301"/>
      <c r="T516" s="301"/>
      <c r="U516" s="301"/>
      <c r="V516" s="301"/>
      <c r="W516" s="301"/>
    </row>
    <row r="517" spans="1:23" ht="15.75">
      <c r="A517" s="25" t="s">
        <v>24</v>
      </c>
      <c r="B517" s="568" t="s">
        <v>204</v>
      </c>
      <c r="C517" s="568"/>
      <c r="D517" s="568"/>
      <c r="E517" s="568"/>
      <c r="F517" s="568"/>
      <c r="G517" s="568"/>
      <c r="H517" s="568"/>
      <c r="I517" s="568"/>
      <c r="J517" s="568"/>
      <c r="K517" s="568"/>
      <c r="L517" s="568"/>
      <c r="M517" s="568"/>
      <c r="N517" s="568"/>
      <c r="O517" s="568"/>
      <c r="P517" s="568"/>
      <c r="Q517" s="568"/>
      <c r="R517" s="568"/>
      <c r="S517" s="568"/>
      <c r="T517" s="568"/>
      <c r="U517" s="568"/>
      <c r="V517" s="568"/>
      <c r="W517" s="568"/>
    </row>
    <row r="518" spans="1:23" ht="15.75">
      <c r="A518" s="62" t="s">
        <v>21</v>
      </c>
      <c r="B518" s="90"/>
      <c r="C518" s="91"/>
      <c r="D518" s="91"/>
      <c r="E518" s="90"/>
      <c r="F518" s="90"/>
      <c r="G518" s="90"/>
      <c r="H518" s="91"/>
      <c r="I518" s="88"/>
      <c r="J518" s="92"/>
      <c r="K518" s="92"/>
      <c r="L518" s="282"/>
      <c r="M518" s="282"/>
      <c r="N518" s="282"/>
      <c r="O518" s="282"/>
      <c r="P518" s="282"/>
      <c r="Q518" s="282"/>
      <c r="R518" s="282"/>
      <c r="S518" s="282"/>
      <c r="T518" s="282"/>
      <c r="U518" s="282"/>
      <c r="V518" s="282"/>
      <c r="W518" s="282"/>
    </row>
    <row r="519" spans="1:23" ht="15.75">
      <c r="A519" s="62" t="s">
        <v>22</v>
      </c>
      <c r="B519" s="90"/>
      <c r="C519" s="91"/>
      <c r="D519" s="91"/>
      <c r="E519" s="90"/>
      <c r="F519" s="90"/>
      <c r="G519" s="90"/>
      <c r="H519" s="91"/>
      <c r="I519" s="88"/>
      <c r="J519" s="92"/>
      <c r="K519" s="92"/>
      <c r="L519" s="282"/>
      <c r="M519" s="282"/>
      <c r="N519" s="282"/>
      <c r="O519" s="282"/>
      <c r="P519" s="282"/>
      <c r="Q519" s="282"/>
      <c r="R519" s="282"/>
      <c r="S519" s="282"/>
      <c r="T519" s="282"/>
      <c r="U519" s="282"/>
      <c r="V519" s="282"/>
      <c r="W519" s="282"/>
    </row>
    <row r="520" spans="1:23" ht="15.75">
      <c r="A520" s="25" t="s">
        <v>25</v>
      </c>
      <c r="B520" s="50" t="s">
        <v>26</v>
      </c>
      <c r="C520" s="51"/>
      <c r="D520" s="51"/>
      <c r="E520" s="50"/>
      <c r="F520" s="50"/>
      <c r="G520" s="50"/>
      <c r="H520" s="50"/>
      <c r="I520" s="52"/>
      <c r="J520" s="53"/>
      <c r="K520" s="54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</row>
    <row r="521" spans="1:23" ht="15.75">
      <c r="A521" s="93" t="s">
        <v>21</v>
      </c>
      <c r="B521" s="94" t="s">
        <v>27</v>
      </c>
      <c r="C521" s="95" t="s">
        <v>81</v>
      </c>
      <c r="D521" s="95"/>
      <c r="E521" s="94"/>
      <c r="F521" s="94"/>
      <c r="G521" s="94"/>
      <c r="H521" s="94"/>
      <c r="I521" s="96"/>
      <c r="J521" s="97"/>
      <c r="K521" s="98"/>
      <c r="L521" s="285"/>
      <c r="M521" s="285"/>
      <c r="N521" s="285"/>
      <c r="O521" s="285"/>
      <c r="P521" s="285"/>
      <c r="Q521" s="285"/>
      <c r="R521" s="285"/>
      <c r="S521" s="285"/>
      <c r="T521" s="285"/>
      <c r="U521" s="285"/>
      <c r="V521" s="285"/>
      <c r="W521" s="285"/>
    </row>
    <row r="522" spans="1:23" ht="47.25">
      <c r="A522" s="62" t="s">
        <v>10</v>
      </c>
      <c r="B522" s="63" t="s">
        <v>116</v>
      </c>
      <c r="C522" s="64" t="s">
        <v>81</v>
      </c>
      <c r="D522" s="64"/>
      <c r="E522" s="63"/>
      <c r="F522" s="63"/>
      <c r="G522" s="63"/>
      <c r="H522" s="64"/>
      <c r="I522" s="88"/>
      <c r="J522" s="44"/>
      <c r="K522" s="44"/>
      <c r="L522" s="265"/>
      <c r="M522" s="265"/>
      <c r="N522" s="265"/>
      <c r="O522" s="265"/>
      <c r="P522" s="265"/>
      <c r="Q522" s="265"/>
      <c r="R522" s="265"/>
      <c r="S522" s="288"/>
      <c r="T522" s="288"/>
      <c r="U522" s="288"/>
      <c r="V522" s="288"/>
      <c r="W522" s="288"/>
    </row>
    <row r="523" spans="1:23" ht="15.75">
      <c r="A523" s="324" t="s">
        <v>22</v>
      </c>
      <c r="B523" s="70" t="s">
        <v>30</v>
      </c>
      <c r="C523" s="81" t="s">
        <v>81</v>
      </c>
      <c r="D523" s="81"/>
      <c r="E523" s="70"/>
      <c r="F523" s="70"/>
      <c r="G523" s="70"/>
      <c r="H523" s="57"/>
      <c r="I523" s="96"/>
      <c r="J523" s="97"/>
      <c r="K523" s="97"/>
      <c r="L523" s="285"/>
      <c r="M523" s="285"/>
      <c r="N523" s="285"/>
      <c r="O523" s="285"/>
      <c r="P523" s="291"/>
      <c r="Q523" s="291"/>
      <c r="R523" s="291"/>
      <c r="S523" s="285"/>
      <c r="T523" s="285"/>
      <c r="U523" s="285"/>
      <c r="V523" s="285"/>
      <c r="W523" s="285"/>
    </row>
    <row r="524" spans="1:23" ht="15.75">
      <c r="A524" s="62" t="s">
        <v>12</v>
      </c>
      <c r="B524" s="63"/>
      <c r="C524" s="64"/>
      <c r="D524" s="64"/>
      <c r="E524" s="63"/>
      <c r="F524" s="63"/>
      <c r="G524" s="63"/>
      <c r="H524" s="64"/>
      <c r="I524" s="88"/>
      <c r="J524" s="44"/>
      <c r="K524" s="44"/>
      <c r="L524" s="288"/>
      <c r="M524" s="288"/>
      <c r="N524" s="288"/>
      <c r="O524" s="288"/>
      <c r="P524" s="265"/>
      <c r="Q524" s="265"/>
      <c r="R524" s="265"/>
      <c r="S524" s="288"/>
      <c r="T524" s="288"/>
      <c r="U524" s="288"/>
      <c r="V524" s="288"/>
      <c r="W524" s="288"/>
    </row>
    <row r="525" spans="1:23" ht="15.75">
      <c r="A525" s="62" t="s">
        <v>13</v>
      </c>
      <c r="B525" s="63"/>
      <c r="C525" s="64"/>
      <c r="D525" s="64"/>
      <c r="E525" s="63"/>
      <c r="F525" s="63"/>
      <c r="G525" s="63"/>
      <c r="H525" s="64"/>
      <c r="I525" s="88"/>
      <c r="J525" s="44"/>
      <c r="K525" s="44"/>
      <c r="L525" s="288"/>
      <c r="M525" s="288"/>
      <c r="N525" s="288"/>
      <c r="O525" s="288"/>
      <c r="P525" s="265"/>
      <c r="Q525" s="265"/>
      <c r="R525" s="265"/>
      <c r="S525" s="288"/>
      <c r="T525" s="288"/>
      <c r="U525" s="288"/>
      <c r="V525" s="288"/>
      <c r="W525" s="288"/>
    </row>
    <row r="526" spans="1:23" ht="15.75">
      <c r="A526" s="324" t="s">
        <v>29</v>
      </c>
      <c r="B526" s="70" t="s">
        <v>33</v>
      </c>
      <c r="C526" s="81" t="s">
        <v>81</v>
      </c>
      <c r="D526" s="81"/>
      <c r="E526" s="70"/>
      <c r="F526" s="70"/>
      <c r="G526" s="70"/>
      <c r="H526" s="57"/>
      <c r="I526" s="96"/>
      <c r="J526" s="97"/>
      <c r="K526" s="97"/>
      <c r="L526" s="285"/>
      <c r="M526" s="285"/>
      <c r="N526" s="285"/>
      <c r="O526" s="285"/>
      <c r="P526" s="291"/>
      <c r="Q526" s="291"/>
      <c r="R526" s="291"/>
      <c r="S526" s="285"/>
      <c r="T526" s="285"/>
      <c r="U526" s="285"/>
      <c r="V526" s="285"/>
      <c r="W526" s="285"/>
    </row>
    <row r="527" spans="1:23" ht="15.75">
      <c r="A527" s="62" t="s">
        <v>31</v>
      </c>
      <c r="B527" s="63"/>
      <c r="C527" s="64"/>
      <c r="D527" s="64"/>
      <c r="E527" s="63"/>
      <c r="F527" s="63"/>
      <c r="G527" s="63"/>
      <c r="H527" s="64"/>
      <c r="I527" s="88"/>
      <c r="J527" s="44"/>
      <c r="K527" s="44"/>
      <c r="L527" s="288"/>
      <c r="M527" s="288"/>
      <c r="N527" s="288"/>
      <c r="O527" s="288"/>
      <c r="P527" s="265"/>
      <c r="Q527" s="265"/>
      <c r="R527" s="265"/>
      <c r="S527" s="288"/>
      <c r="T527" s="288"/>
      <c r="U527" s="288"/>
      <c r="V527" s="288"/>
      <c r="W527" s="288"/>
    </row>
    <row r="528" spans="1:23" ht="15.75">
      <c r="A528" s="62" t="s">
        <v>14</v>
      </c>
      <c r="B528" s="39"/>
      <c r="C528" s="40"/>
      <c r="D528" s="40"/>
      <c r="E528" s="39"/>
      <c r="F528" s="39"/>
      <c r="G528" s="39"/>
      <c r="H528" s="40"/>
      <c r="I528" s="65"/>
      <c r="J528" s="44"/>
      <c r="K528" s="44"/>
      <c r="L528" s="328"/>
      <c r="M528" s="328"/>
      <c r="N528" s="328"/>
      <c r="O528" s="328"/>
      <c r="P528" s="301"/>
      <c r="Q528" s="301"/>
      <c r="R528" s="301"/>
      <c r="S528" s="328"/>
      <c r="T528" s="328"/>
      <c r="U528" s="328"/>
      <c r="V528" s="328"/>
      <c r="W528" s="328"/>
    </row>
    <row r="529" spans="1:23" ht="15.75">
      <c r="A529" s="25" t="s">
        <v>34</v>
      </c>
      <c r="B529" s="50" t="s">
        <v>99</v>
      </c>
      <c r="C529" s="51"/>
      <c r="D529" s="51"/>
      <c r="E529" s="50"/>
      <c r="F529" s="50"/>
      <c r="G529" s="50"/>
      <c r="H529" s="50"/>
      <c r="I529" s="52"/>
      <c r="J529" s="53"/>
      <c r="K529" s="54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</row>
    <row r="530" spans="1:23" ht="15.75">
      <c r="A530" s="62"/>
      <c r="B530" s="63"/>
      <c r="C530" s="64" t="s">
        <v>81</v>
      </c>
      <c r="D530" s="64"/>
      <c r="E530" s="63"/>
      <c r="F530" s="63"/>
      <c r="G530" s="63"/>
      <c r="H530" s="64"/>
      <c r="I530" s="88"/>
      <c r="J530" s="44"/>
      <c r="K530" s="44"/>
      <c r="L530" s="265"/>
      <c r="M530" s="265"/>
      <c r="N530" s="265"/>
      <c r="O530" s="265"/>
      <c r="P530" s="288"/>
      <c r="Q530" s="288"/>
      <c r="R530" s="288"/>
      <c r="S530" s="265"/>
      <c r="T530" s="265"/>
      <c r="U530" s="265"/>
      <c r="V530" s="265"/>
      <c r="W530" s="265"/>
    </row>
    <row r="531" spans="1:23" ht="15.75">
      <c r="A531" s="402" t="s">
        <v>35</v>
      </c>
      <c r="B531" s="604" t="s">
        <v>100</v>
      </c>
      <c r="C531" s="604"/>
      <c r="D531" s="604"/>
      <c r="E531" s="604"/>
      <c r="F531" s="604"/>
      <c r="G531" s="604"/>
      <c r="H531" s="604"/>
      <c r="I531" s="604"/>
      <c r="J531" s="604"/>
      <c r="K531" s="604"/>
      <c r="L531" s="604"/>
      <c r="M531" s="604"/>
      <c r="N531" s="604"/>
      <c r="O531" s="604"/>
      <c r="P531" s="604"/>
      <c r="Q531" s="604"/>
      <c r="R531" s="604"/>
      <c r="S531" s="604"/>
      <c r="T531" s="604"/>
      <c r="U531" s="604"/>
      <c r="V531" s="604"/>
      <c r="W531" s="604"/>
    </row>
    <row r="532" spans="1:23" ht="15.75">
      <c r="A532" s="62"/>
      <c r="B532" s="63"/>
      <c r="C532" s="64" t="s">
        <v>81</v>
      </c>
      <c r="D532" s="64"/>
      <c r="E532" s="63"/>
      <c r="F532" s="63"/>
      <c r="G532" s="63"/>
      <c r="H532" s="64"/>
      <c r="I532" s="88"/>
      <c r="J532" s="44"/>
      <c r="K532" s="44"/>
      <c r="L532" s="265"/>
      <c r="M532" s="265"/>
      <c r="N532" s="265"/>
      <c r="O532" s="265"/>
      <c r="P532" s="288"/>
      <c r="Q532" s="288"/>
      <c r="R532" s="288"/>
      <c r="S532" s="288"/>
      <c r="T532" s="288"/>
      <c r="U532" s="288"/>
      <c r="V532" s="288"/>
      <c r="W532" s="288"/>
    </row>
    <row r="533" spans="1:23" ht="15">
      <c r="A533" s="403" t="s">
        <v>130</v>
      </c>
      <c r="B533" s="404" t="s">
        <v>44</v>
      </c>
      <c r="C533" s="404"/>
      <c r="D533" s="404"/>
      <c r="E533" s="404"/>
      <c r="F533" s="404"/>
      <c r="G533" s="404"/>
      <c r="H533" s="404"/>
      <c r="I533" s="404"/>
      <c r="J533" s="404"/>
      <c r="K533" s="404"/>
      <c r="L533" s="404"/>
      <c r="M533" s="404"/>
      <c r="N533" s="404"/>
      <c r="O533" s="405"/>
      <c r="P533" s="405"/>
      <c r="Q533" s="405"/>
      <c r="R533" s="405"/>
      <c r="S533" s="405"/>
      <c r="T533" s="405"/>
      <c r="U533" s="405"/>
      <c r="V533" s="405"/>
      <c r="W533" s="405"/>
    </row>
    <row r="534" spans="1:23" ht="15.75">
      <c r="A534" s="46"/>
      <c r="B534" s="39"/>
      <c r="C534" s="40"/>
      <c r="D534" s="40"/>
      <c r="E534" s="41"/>
      <c r="F534" s="41"/>
      <c r="G534" s="41"/>
      <c r="H534" s="40"/>
      <c r="I534" s="339"/>
      <c r="J534" s="340"/>
      <c r="K534" s="341"/>
      <c r="L534" s="301"/>
      <c r="M534" s="301"/>
      <c r="N534" s="301"/>
      <c r="O534" s="300"/>
      <c r="P534" s="301"/>
      <c r="Q534" s="301"/>
      <c r="R534" s="342"/>
      <c r="S534" s="301"/>
      <c r="T534" s="301"/>
      <c r="U534" s="342"/>
      <c r="V534" s="301"/>
      <c r="W534" s="301"/>
    </row>
    <row r="537" spans="2:8" ht="18.75">
      <c r="B537" s="23" t="s">
        <v>101</v>
      </c>
      <c r="C537" s="21"/>
      <c r="D537" s="22"/>
      <c r="F537" s="647" t="s">
        <v>119</v>
      </c>
      <c r="G537" s="647"/>
      <c r="H537" s="647"/>
    </row>
    <row r="538" spans="2:8" ht="15.75">
      <c r="B538" s="24"/>
      <c r="F538" s="480"/>
      <c r="G538" s="480"/>
      <c r="H538" s="480"/>
    </row>
    <row r="539" spans="2:8" ht="18.75">
      <c r="B539" s="23" t="s">
        <v>102</v>
      </c>
      <c r="C539" s="21"/>
      <c r="D539" s="22"/>
      <c r="F539" s="647" t="s">
        <v>120</v>
      </c>
      <c r="G539" s="647"/>
      <c r="H539" s="647"/>
    </row>
  </sheetData>
  <sheetProtection/>
  <mergeCells count="102">
    <mergeCell ref="F539:H539"/>
    <mergeCell ref="I491:I493"/>
    <mergeCell ref="J491:J493"/>
    <mergeCell ref="K491:K493"/>
    <mergeCell ref="A494:K494"/>
    <mergeCell ref="B517:W517"/>
    <mergeCell ref="B531:W531"/>
    <mergeCell ref="A468:W468"/>
    <mergeCell ref="A469:K469"/>
    <mergeCell ref="A476:K476"/>
    <mergeCell ref="A488:K488"/>
    <mergeCell ref="A490:K490"/>
    <mergeCell ref="F537:H537"/>
    <mergeCell ref="B444:W444"/>
    <mergeCell ref="B448:K448"/>
    <mergeCell ref="I452:I454"/>
    <mergeCell ref="J452:J454"/>
    <mergeCell ref="K452:K454"/>
    <mergeCell ref="A463:K463"/>
    <mergeCell ref="A388:K388"/>
    <mergeCell ref="A395:K395"/>
    <mergeCell ref="A402:K402"/>
    <mergeCell ref="A404:W404"/>
    <mergeCell ref="A407:K407"/>
    <mergeCell ref="B430:W430"/>
    <mergeCell ref="A298:K298"/>
    <mergeCell ref="B324:K324"/>
    <mergeCell ref="B363:W363"/>
    <mergeCell ref="B367:K367"/>
    <mergeCell ref="A382:K382"/>
    <mergeCell ref="A387:W387"/>
    <mergeCell ref="A273:W273"/>
    <mergeCell ref="A278:W278"/>
    <mergeCell ref="A279:K279"/>
    <mergeCell ref="A286:K286"/>
    <mergeCell ref="A293:K293"/>
    <mergeCell ref="A295:W295"/>
    <mergeCell ref="B241:W241"/>
    <mergeCell ref="B255:W255"/>
    <mergeCell ref="B259:K259"/>
    <mergeCell ref="I262:I265"/>
    <mergeCell ref="J262:J265"/>
    <mergeCell ref="K262:K265"/>
    <mergeCell ref="A196:K196"/>
    <mergeCell ref="A206:K206"/>
    <mergeCell ref="A213:K213"/>
    <mergeCell ref="A215:W215"/>
    <mergeCell ref="A218:K218"/>
    <mergeCell ref="I235:I236"/>
    <mergeCell ref="J235:J236"/>
    <mergeCell ref="K235:K236"/>
    <mergeCell ref="B170:K170"/>
    <mergeCell ref="I174:I175"/>
    <mergeCell ref="J174:J175"/>
    <mergeCell ref="K174:K175"/>
    <mergeCell ref="A189:K189"/>
    <mergeCell ref="A195:K195"/>
    <mergeCell ref="A124:K124"/>
    <mergeCell ref="A126:W126"/>
    <mergeCell ref="A129:W129"/>
    <mergeCell ref="B152:W152"/>
    <mergeCell ref="B166:W166"/>
    <mergeCell ref="B168:W168"/>
    <mergeCell ref="B9:K9"/>
    <mergeCell ref="B91:K91"/>
    <mergeCell ref="A104:W104"/>
    <mergeCell ref="A109:W109"/>
    <mergeCell ref="A110:K110"/>
    <mergeCell ref="A117:K117"/>
    <mergeCell ref="B87:W87"/>
    <mergeCell ref="A22:W22"/>
    <mergeCell ref="A27:W27"/>
    <mergeCell ref="A28:K28"/>
    <mergeCell ref="A35:K35"/>
    <mergeCell ref="A42:K42"/>
    <mergeCell ref="A44:W44"/>
    <mergeCell ref="A47:K47"/>
    <mergeCell ref="B73:W73"/>
    <mergeCell ref="K3:K6"/>
    <mergeCell ref="L3:W4"/>
    <mergeCell ref="E4:E6"/>
    <mergeCell ref="F4:F6"/>
    <mergeCell ref="L5:L6"/>
    <mergeCell ref="M5:M6"/>
    <mergeCell ref="I3:I6"/>
    <mergeCell ref="J3:J6"/>
    <mergeCell ref="B8:K8"/>
    <mergeCell ref="O7:Q7"/>
    <mergeCell ref="R7:T7"/>
    <mergeCell ref="N5:N6"/>
    <mergeCell ref="O5:Q5"/>
    <mergeCell ref="R5:T5"/>
    <mergeCell ref="U7:W7"/>
    <mergeCell ref="U5:W5"/>
    <mergeCell ref="A1:W1"/>
    <mergeCell ref="A3:A6"/>
    <mergeCell ref="B3:B6"/>
    <mergeCell ref="C3:C6"/>
    <mergeCell ref="D3:D6"/>
    <mergeCell ref="E3:H3"/>
    <mergeCell ref="G4:G6"/>
    <mergeCell ref="H4:H6"/>
  </mergeCells>
  <printOptions/>
  <pageMargins left="0.1968503937007874" right="0.1968503937007874" top="0.2362204724409449" bottom="0.15748031496062992" header="0.31496062992125984" footer="0.15748031496062992"/>
  <pageSetup horizontalDpi="600" verticalDpi="600" orientation="landscape" paperSize="9" scale="53" r:id="rId1"/>
  <ignoredErrors>
    <ignoredError sqref="E80:G80 E78:G78 A79 A7:W7 H80 A91 A259 E491:G493 E502:H503 E467:H467 E452:H454 E325:H351 E262:H265 E235:H236 E223:H223 E204:H205 E198:H200 E193:H194 E174:H180 A9 A170 A367 A448" numberStoredAsText="1"/>
    <ignoredError sqref="R79:V79 O79 O260:U2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Фролова Наталья</cp:lastModifiedBy>
  <cp:lastPrinted>2014-03-14T12:32:27Z</cp:lastPrinted>
  <dcterms:created xsi:type="dcterms:W3CDTF">2009-04-29T09:54:58Z</dcterms:created>
  <dcterms:modified xsi:type="dcterms:W3CDTF">2016-03-28T05:55:21Z</dcterms:modified>
  <cp:category/>
  <cp:version/>
  <cp:contentType/>
  <cp:contentStatus/>
</cp:coreProperties>
</file>